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8028"/>
  <workbookPr date1904="1" showInkAnnotation="0" autoCompressPictures="0"/>
  <bookViews>
    <workbookView xWindow="0" yWindow="0" windowWidth="40400" windowHeight="24380" tabRatio="625" activeTab="2"/>
  </bookViews>
  <sheets>
    <sheet name="Metadata" sheetId="9" r:id="rId1"/>
    <sheet name="Statistics" sheetId="3" r:id="rId2"/>
    <sheet name="Database" sheetId="5"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U104" i="5" l="1"/>
  <c r="U106" i="5"/>
  <c r="U105" i="5"/>
  <c r="U91" i="5"/>
  <c r="U90" i="5"/>
  <c r="U45" i="5"/>
  <c r="U44" i="5"/>
  <c r="U43" i="5"/>
  <c r="U28" i="5"/>
  <c r="U29" i="5"/>
  <c r="U30" i="5"/>
  <c r="U31" i="5"/>
  <c r="U32" i="5"/>
  <c r="U19" i="5"/>
  <c r="U18" i="5"/>
  <c r="C38" i="3"/>
  <c r="C39" i="3"/>
  <c r="C40" i="3"/>
  <c r="C41" i="3"/>
  <c r="C42" i="3"/>
  <c r="C43" i="3"/>
  <c r="C31" i="3"/>
  <c r="C30" i="3"/>
  <c r="C29" i="3"/>
  <c r="C28" i="3"/>
  <c r="C27" i="3"/>
  <c r="C26" i="3"/>
  <c r="C25" i="3"/>
  <c r="C24" i="3"/>
  <c r="C23" i="3"/>
  <c r="C22" i="3"/>
  <c r="C15" i="3"/>
  <c r="C14" i="3"/>
  <c r="C13" i="3"/>
  <c r="C12" i="3"/>
  <c r="C11" i="3"/>
  <c r="C10" i="3"/>
  <c r="C9" i="3"/>
  <c r="C8" i="3"/>
  <c r="C7" i="3"/>
  <c r="C32" i="3"/>
  <c r="C16" i="3"/>
</calcChain>
</file>

<file path=xl/comments1.xml><?xml version="1.0" encoding="utf-8"?>
<comments xmlns="http://schemas.openxmlformats.org/spreadsheetml/2006/main">
  <authors>
    <author>Sarah Glaser</author>
  </authors>
  <commentList>
    <comment ref="A9" authorId="0">
      <text>
        <r>
          <rPr>
            <b/>
            <sz val="9"/>
            <color indexed="81"/>
            <rFont val="Verdana"/>
          </rPr>
          <t>Sarah Glaser:</t>
        </r>
        <r>
          <rPr>
            <sz val="9"/>
            <color indexed="81"/>
            <rFont val="Verdana"/>
          </rPr>
          <t xml:space="preserve">
Metrics for assigning priority status:
Listed in Persson et al. 2014 catch reconstruction document
High catch by other nations
Current catch in Somalia
Size
IUCN Red list status
Local name</t>
        </r>
      </text>
    </comment>
    <comment ref="U9" authorId="0">
      <text>
        <r>
          <rPr>
            <b/>
            <sz val="9"/>
            <color indexed="81"/>
            <rFont val="Verdana"/>
          </rPr>
          <t>Sarah Glaser:</t>
        </r>
        <r>
          <rPr>
            <sz val="9"/>
            <color indexed="81"/>
            <rFont val="Verdana"/>
          </rPr>
          <t xml:space="preserve">
Data summed 2002-2012, all nations fishing in W Ind Ocean</t>
        </r>
      </text>
    </comment>
  </commentList>
</comments>
</file>

<file path=xl/sharedStrings.xml><?xml version="1.0" encoding="utf-8"?>
<sst xmlns="http://schemas.openxmlformats.org/spreadsheetml/2006/main" count="10433" uniqueCount="3961">
  <si>
    <t>Striped piggy</t>
    <phoneticPr fontId="16" type="noConversion"/>
  </si>
  <si>
    <t>Total</t>
    <phoneticPr fontId="16" type="noConversion"/>
  </si>
  <si>
    <t>Indian halibut</t>
    <phoneticPr fontId="16" type="noConversion"/>
  </si>
  <si>
    <t>presence in Somalia to be confirmed</t>
    <phoneticPr fontId="16" type="noConversion"/>
  </si>
  <si>
    <t>rarely eaten, delicacy to some</t>
    <phoneticPr fontId="16" type="noConversion"/>
  </si>
  <si>
    <t>Orangespotted trevally</t>
    <phoneticPr fontId="16" type="noConversion"/>
  </si>
  <si>
    <t>Aluterus monoceros</t>
    <phoneticPr fontId="16" type="noConversion"/>
  </si>
  <si>
    <t>Kiin-Koy</t>
    <phoneticPr fontId="16" type="noConversion"/>
  </si>
  <si>
    <t>Scrawled leatherjacket</t>
    <phoneticPr fontId="16" type="noConversion"/>
  </si>
  <si>
    <t>Oct-Nov, Feb-Apr</t>
    <phoneticPr fontId="16" type="noConversion"/>
  </si>
  <si>
    <t>marine, benthic, deep</t>
    <phoneticPr fontId="16" type="noConversion"/>
  </si>
  <si>
    <t>major fisheries importance; catch = total spiny lobsters in FAO DB / 5</t>
    <phoneticPr fontId="16" type="noConversion"/>
  </si>
  <si>
    <t>Maldives, Spain, Iran, Seychelles, France, +25 others</t>
    <phoneticPr fontId="16" type="noConversion"/>
  </si>
  <si>
    <t>Haffara seabream</t>
    <phoneticPr fontId="16" type="noConversion"/>
  </si>
  <si>
    <t>Immediate</t>
    <phoneticPr fontId="16" type="noConversion"/>
  </si>
  <si>
    <t>High</t>
    <phoneticPr fontId="16" type="noConversion"/>
  </si>
  <si>
    <t>Low</t>
    <phoneticPr fontId="16" type="noConversion"/>
  </si>
  <si>
    <t>Future</t>
    <phoneticPr fontId="16" type="noConversion"/>
  </si>
  <si>
    <t>Conservation</t>
    <phoneticPr fontId="16" type="noConversion"/>
  </si>
  <si>
    <t>Count</t>
    <phoneticPr fontId="16" type="noConversion"/>
  </si>
  <si>
    <t>na</t>
    <phoneticPr fontId="16" type="noConversion"/>
  </si>
  <si>
    <t>Iran, China, Oman, Madagascar, +25 others</t>
    <phoneticPr fontId="16" type="noConversion"/>
  </si>
  <si>
    <t>China, Japan, +18 others</t>
    <phoneticPr fontId="16" type="noConversion"/>
  </si>
  <si>
    <t>no</t>
    <phoneticPr fontId="16" type="noConversion"/>
  </si>
  <si>
    <t>Spangled emperor</t>
    <phoneticPr fontId="16" type="noConversion"/>
  </si>
  <si>
    <t>UAE, Iran, Bahrain, Saudi Arabia</t>
    <phoneticPr fontId="16" type="noConversion"/>
  </si>
  <si>
    <t>India, Pakistan, Yemen, +8 others</t>
    <phoneticPr fontId="16" type="noConversion"/>
  </si>
  <si>
    <t>Iran, Oman, Pakistan, India, +9 others</t>
    <phoneticPr fontId="16" type="noConversion"/>
  </si>
  <si>
    <t>India, Maldives, Iran, +11 others</t>
    <phoneticPr fontId="16" type="noConversion"/>
  </si>
  <si>
    <t>very important in food web (abundant); catch reported combined with frigate tuna</t>
    <phoneticPr fontId="16" type="noConversion"/>
  </si>
  <si>
    <t>very important in food web (abundant); catch reported combined with bullet tuna</t>
    <phoneticPr fontId="16" type="noConversion"/>
  </si>
  <si>
    <t>India, Iran, Yemen, Oman, +15 others</t>
    <phoneticPr fontId="16" type="noConversion"/>
  </si>
  <si>
    <t>#2 catch by Somali industrial fishery (Persson et al); potential aquaculture bc low salinity tolrance (estuarine)</t>
    <phoneticPr fontId="16" type="noConversion"/>
  </si>
  <si>
    <t>threadfins have high total landins in W Ind Ocean</t>
    <phoneticPr fontId="16" type="noConversion"/>
  </si>
  <si>
    <t>presence in Somalia to be confirmed</t>
    <phoneticPr fontId="16" type="noConversion"/>
  </si>
  <si>
    <t>hook and line, spears</t>
    <phoneticPr fontId="16" type="noConversion"/>
  </si>
  <si>
    <t>presence in Somalia to be confirmed</t>
    <phoneticPr fontId="16" type="noConversion"/>
  </si>
  <si>
    <t>major fisheries importance</t>
    <phoneticPr fontId="16" type="noConversion"/>
  </si>
  <si>
    <t>Etrumeus wongrantanai</t>
    <phoneticPr fontId="16" type="noConversion"/>
  </si>
  <si>
    <t>formally E. teres (an Atlantic species)</t>
    <phoneticPr fontId="16" type="noConversion"/>
  </si>
  <si>
    <t>eastern coast</t>
    <phoneticPr fontId="16" type="noConversion"/>
  </si>
  <si>
    <t>unknown, but similar species are highly commercial (E. teres)</t>
    <phoneticPr fontId="16" type="noConversion"/>
  </si>
  <si>
    <t>#1 catch by Somali industrial fishery (Persson et al)</t>
    <phoneticPr fontId="16" type="noConversion"/>
  </si>
  <si>
    <t>high landings in W Ind Ocean</t>
    <phoneticPr fontId="16" type="noConversion"/>
  </si>
  <si>
    <t>does not appear in Somali waters (Fishbase)</t>
    <phoneticPr fontId="16" type="noConversion"/>
  </si>
  <si>
    <t>rare</t>
    <phoneticPr fontId="16" type="noConversion"/>
  </si>
  <si>
    <t>blacktail reefshark</t>
    <phoneticPr fontId="16" type="noConversion"/>
  </si>
  <si>
    <t>Near Threatened</t>
    <phoneticPr fontId="16" type="noConversion"/>
  </si>
  <si>
    <t>aka Carcharhinus amblyrhynchos</t>
    <phoneticPr fontId="16" type="noConversion"/>
  </si>
  <si>
    <t>Category</t>
  </si>
  <si>
    <t>Family</t>
  </si>
  <si>
    <t>corals, benthic algae, sea urchins, crustaceans, fish, benthic invertebrates</t>
    <phoneticPr fontId="16" type="noConversion"/>
  </si>
  <si>
    <t>bottoms trawls, pots</t>
    <phoneticPr fontId="16" type="noConversion"/>
  </si>
  <si>
    <t>FAO</t>
    <phoneticPr fontId="16" type="noConversion"/>
  </si>
  <si>
    <t>FAO</t>
    <phoneticPr fontId="16" type="noConversion"/>
  </si>
  <si>
    <t>FAO</t>
    <phoneticPr fontId="16" type="noConversion"/>
  </si>
  <si>
    <t>FAO</t>
    <phoneticPr fontId="16" type="noConversion"/>
  </si>
  <si>
    <t>FAO</t>
    <phoneticPr fontId="16" type="noConversion"/>
  </si>
  <si>
    <t>high landings in W Ind Ocean</t>
    <phoneticPr fontId="16" type="noConversion"/>
  </si>
  <si>
    <t>high landings in W Ind Ocean</t>
    <phoneticPr fontId="16" type="noConversion"/>
  </si>
  <si>
    <t>commerical, export</t>
    <phoneticPr fontId="16" type="noConversion"/>
  </si>
  <si>
    <t>commercial</t>
    <phoneticPr fontId="16" type="noConversion"/>
  </si>
  <si>
    <t>n</t>
    <phoneticPr fontId="16" type="noConversion"/>
  </si>
  <si>
    <t>n</t>
    <phoneticPr fontId="16" type="noConversion"/>
  </si>
  <si>
    <t>n</t>
    <phoneticPr fontId="16" type="noConversion"/>
  </si>
  <si>
    <t>n</t>
    <phoneticPr fontId="16" type="noConversion"/>
  </si>
  <si>
    <t>n</t>
    <phoneticPr fontId="16" type="noConversion"/>
  </si>
  <si>
    <t>benthic invertebrates, detritus</t>
    <phoneticPr fontId="16" type="noConversion"/>
  </si>
  <si>
    <t>zooplankton, small invertebrates</t>
    <phoneticPr fontId="16" type="noConversion"/>
  </si>
  <si>
    <t>marine, seagrass beds, coral</t>
    <phoneticPr fontId="16" type="noConversion"/>
  </si>
  <si>
    <t>presence in Somalia to be confirmed</t>
    <phoneticPr fontId="16" type="noConversion"/>
  </si>
  <si>
    <t>Pastel wrasse</t>
    <phoneticPr fontId="16" type="noConversion"/>
  </si>
  <si>
    <t>presence in Somalia to be confirmed</t>
    <phoneticPr fontId="16" type="noConversion"/>
  </si>
  <si>
    <t>Streamlined spinefoot</t>
    <phoneticPr fontId="16" type="noConversion"/>
  </si>
  <si>
    <t>presence in Somalia to be confirmed</t>
    <phoneticPr fontId="16" type="noConversion"/>
  </si>
  <si>
    <t>presence in Somalia to be confirmed</t>
    <phoneticPr fontId="16" type="noConversion"/>
  </si>
  <si>
    <t>presence in Somalia to be confirmed</t>
    <phoneticPr fontId="16" type="noConversion"/>
  </si>
  <si>
    <t>nets, traps</t>
    <phoneticPr fontId="16" type="noConversion"/>
  </si>
  <si>
    <t>presence in Somalia to be confirmed</t>
    <phoneticPr fontId="16" type="noConversion"/>
  </si>
  <si>
    <t>presence in Somalia to be confirmed</t>
    <phoneticPr fontId="16" type="noConversion"/>
  </si>
  <si>
    <t>commercial importance</t>
    <phoneticPr fontId="16" type="noConversion"/>
  </si>
  <si>
    <t>catch does not indicate much African fishing for albacore</t>
    <phoneticPr fontId="16" type="noConversion"/>
  </si>
  <si>
    <t>Spain, France, Iran, Seychelles, Yemen, +30 others</t>
    <phoneticPr fontId="16" type="noConversion"/>
  </si>
  <si>
    <t>India, Iran, +5 others</t>
    <phoneticPr fontId="16" type="noConversion"/>
  </si>
  <si>
    <t>FAO, Persson</t>
    <phoneticPr fontId="16" type="noConversion"/>
  </si>
  <si>
    <t>Saudi Arabia</t>
    <phoneticPr fontId="16" type="noConversion"/>
  </si>
  <si>
    <t>FAO</t>
    <phoneticPr fontId="16" type="noConversion"/>
  </si>
  <si>
    <t>FAO Catch (mt)</t>
    <phoneticPr fontId="16" type="noConversion"/>
  </si>
  <si>
    <t>Pakistan, Somalia, Madagascar, Oman, +18 others</t>
    <phoneticPr fontId="16" type="noConversion"/>
  </si>
  <si>
    <t>major fisheries importance; catch = total spiny lobsters in FAO DB / 5</t>
    <phoneticPr fontId="16" type="noConversion"/>
  </si>
  <si>
    <t>Indian, Yemen, Iran, Oman, Pakistan</t>
    <phoneticPr fontId="16" type="noConversion"/>
  </si>
  <si>
    <t>major fisheries importance to India; but rare in Somali waters (Fishbase)?</t>
    <phoneticPr fontId="16" type="noConversion"/>
  </si>
  <si>
    <t>Saudi Arabia, Bahrain</t>
    <phoneticPr fontId="16" type="noConversion"/>
  </si>
  <si>
    <t>Largescale flounder</t>
    <phoneticPr fontId="16" type="noConversion"/>
  </si>
  <si>
    <t>marine, coastal, reefs, mid-depth</t>
    <phoneticPr fontId="16" type="noConversion"/>
  </si>
  <si>
    <t>bottoms trawls, pots</t>
    <phoneticPr fontId="16" type="noConversion"/>
  </si>
  <si>
    <t>Striped triggerfish</t>
    <phoneticPr fontId="16" type="noConversion"/>
  </si>
  <si>
    <t>Xanthichthys lineopunctatus</t>
    <phoneticPr fontId="16" type="noConversion"/>
  </si>
  <si>
    <t>marine, coastal, corals, shallow</t>
    <phoneticPr fontId="16" type="noConversion"/>
  </si>
  <si>
    <t>Monocanthidae</t>
    <phoneticPr fontId="16" type="noConversion"/>
  </si>
  <si>
    <t>benthic invertebrates, algae, plants, sponges</t>
    <phoneticPr fontId="16" type="noConversion"/>
  </si>
  <si>
    <t>large eaten, small trash fish</t>
    <phoneticPr fontId="16" type="noConversion"/>
  </si>
  <si>
    <t>Aluterus scriptus</t>
    <phoneticPr fontId="16" type="noConversion"/>
  </si>
  <si>
    <t>Broom filefish</t>
    <phoneticPr fontId="16" type="noConversion"/>
  </si>
  <si>
    <t>very high landings in W Ind Ocean</t>
    <phoneticPr fontId="16" type="noConversion"/>
  </si>
  <si>
    <t>FAO</t>
    <phoneticPr fontId="16" type="noConversion"/>
  </si>
  <si>
    <t>FAO</t>
    <phoneticPr fontId="16" type="noConversion"/>
  </si>
  <si>
    <t>FAO</t>
    <phoneticPr fontId="16" type="noConversion"/>
  </si>
  <si>
    <t>major fisheries importance; #3 industrial landings (Persson et al)</t>
    <phoneticPr fontId="16" type="noConversion"/>
  </si>
  <si>
    <t>Kiin-Koy</t>
    <phoneticPr fontId="16" type="noConversion"/>
  </si>
  <si>
    <t>Odonus niger</t>
    <phoneticPr fontId="16" type="noConversion"/>
  </si>
  <si>
    <t>Pseudobalistes flavimarginatus</t>
    <phoneticPr fontId="16" type="noConversion"/>
  </si>
  <si>
    <t>Amanses scopas</t>
    <phoneticPr fontId="16" type="noConversion"/>
  </si>
  <si>
    <t>bottom trawls, beach seine</t>
    <phoneticPr fontId="16" type="noConversion"/>
  </si>
  <si>
    <t>venomnous</t>
    <phoneticPr fontId="16" type="noConversion"/>
  </si>
  <si>
    <t>venomnous</t>
    <phoneticPr fontId="16" type="noConversion"/>
  </si>
  <si>
    <t>presence in Somalia to be confirmed</t>
    <phoneticPr fontId="16" type="noConversion"/>
  </si>
  <si>
    <t>presence in Somalia to be confirmed</t>
    <phoneticPr fontId="16" type="noConversion"/>
  </si>
  <si>
    <t>presence in Somalia to be confirmed</t>
    <phoneticPr fontId="16" type="noConversion"/>
  </si>
  <si>
    <t>presence in Somalia to be confirmed</t>
    <phoneticPr fontId="16" type="noConversion"/>
  </si>
  <si>
    <t>presence in Somalia to be confirmed</t>
    <phoneticPr fontId="16" type="noConversion"/>
  </si>
  <si>
    <t>presence in Somalia to be confirmed</t>
    <phoneticPr fontId="16" type="noConversion"/>
  </si>
  <si>
    <t>hook and line, longlines</t>
    <phoneticPr fontId="16" type="noConversion"/>
  </si>
  <si>
    <t>presence in Somalia to be confirmed</t>
    <phoneticPr fontId="16" type="noConversion"/>
  </si>
  <si>
    <t>Oman, Saudi Arabia</t>
    <phoneticPr fontId="16" type="noConversion"/>
  </si>
  <si>
    <t>no</t>
    <phoneticPr fontId="16" type="noConversion"/>
  </si>
  <si>
    <t>no</t>
    <phoneticPr fontId="16" type="noConversion"/>
  </si>
  <si>
    <t>Iran, Pakistan, Kuwait, Saudi Arabia</t>
    <phoneticPr fontId="16" type="noConversion"/>
  </si>
  <si>
    <t>no</t>
    <phoneticPr fontId="16" type="noConversion"/>
  </si>
  <si>
    <t>note two species with this common name</t>
    <phoneticPr fontId="16" type="noConversion"/>
  </si>
  <si>
    <t>1 turtle, 2 sawfish</t>
    <phoneticPr fontId="16" type="noConversion"/>
  </si>
  <si>
    <t>2 turtles, 1 ray, 1 sawfish, 2 hammerheads, 1 wrasse</t>
    <phoneticPr fontId="16" type="noConversion"/>
  </si>
  <si>
    <t>(an obsolete category - some species have not been updated)</t>
    <phoneticPr fontId="16" type="noConversion"/>
  </si>
  <si>
    <t>Diodon hystrix</t>
    <phoneticPr fontId="16" type="noConversion"/>
  </si>
  <si>
    <t>Sufflamen chrysopterus</t>
    <phoneticPr fontId="16" type="noConversion"/>
  </si>
  <si>
    <t>Sufflamen fraenatus</t>
    <phoneticPr fontId="16" type="noConversion"/>
  </si>
  <si>
    <t>Striped marlin</t>
    <phoneticPr fontId="16" type="noConversion"/>
  </si>
  <si>
    <t>Cheloniidae</t>
    <phoneticPr fontId="16" type="noConversion"/>
  </si>
  <si>
    <t>Loggerhead turtle</t>
    <phoneticPr fontId="16" type="noConversion"/>
  </si>
  <si>
    <t>presence in Somalia to be confirmed</t>
    <phoneticPr fontId="16" type="noConversion"/>
  </si>
  <si>
    <t>presence in Somalia to be confirmed</t>
    <phoneticPr fontId="16" type="noConversion"/>
  </si>
  <si>
    <t>y</t>
    <phoneticPr fontId="16" type="noConversion"/>
  </si>
  <si>
    <t>presence in Somalia to be confirmed</t>
    <phoneticPr fontId="16" type="noConversion"/>
  </si>
  <si>
    <t>handlines, longlines, traps, trawls</t>
    <phoneticPr fontId="16" type="noConversion"/>
  </si>
  <si>
    <t>tuna baitfish</t>
    <phoneticPr fontId="16" type="noConversion"/>
  </si>
  <si>
    <t>tuna baitfish</t>
    <phoneticPr fontId="16" type="noConversion"/>
  </si>
  <si>
    <t>Balistidae</t>
    <phoneticPr fontId="16" type="noConversion"/>
  </si>
  <si>
    <t>Starry triggerfish</t>
    <phoneticPr fontId="16" type="noConversion"/>
  </si>
  <si>
    <t>Abalistes stellatus</t>
    <phoneticPr fontId="16" type="noConversion"/>
  </si>
  <si>
    <t>Kiin-Koy</t>
    <phoneticPr fontId="16" type="noConversion"/>
  </si>
  <si>
    <t>benthic organisms</t>
    <phoneticPr fontId="16" type="noConversion"/>
  </si>
  <si>
    <t>Orangestriped triggerfish</t>
    <phoneticPr fontId="16" type="noConversion"/>
  </si>
  <si>
    <t>Balistapus undulatus</t>
    <phoneticPr fontId="16" type="noConversion"/>
  </si>
  <si>
    <t>Clown triggerfish</t>
    <phoneticPr fontId="16" type="noConversion"/>
  </si>
  <si>
    <t>Balistoides conspicillum</t>
    <phoneticPr fontId="16" type="noConversion"/>
  </si>
  <si>
    <t>artisanal gear</t>
    <phoneticPr fontId="16" type="noConversion"/>
  </si>
  <si>
    <t>Dotty triggerfish</t>
    <phoneticPr fontId="16" type="noConversion"/>
  </si>
  <si>
    <t>Balistoides viridescens</t>
    <phoneticPr fontId="16" type="noConversion"/>
  </si>
  <si>
    <t>Green turtle</t>
    <phoneticPr fontId="16" type="noConversion"/>
  </si>
  <si>
    <t>Chelonia mydas</t>
    <phoneticPr fontId="16" type="noConversion"/>
  </si>
  <si>
    <t>marine, seagrass beds, reefs</t>
    <phoneticPr fontId="16" type="noConversion"/>
  </si>
  <si>
    <t>b</t>
    <phoneticPr fontId="16" type="noConversion"/>
  </si>
  <si>
    <t>driftnets, setnets</t>
    <phoneticPr fontId="16" type="noConversion"/>
  </si>
  <si>
    <t>Hawksbill turtle</t>
    <phoneticPr fontId="16" type="noConversion"/>
  </si>
  <si>
    <t>Eretmochelys imbricata</t>
    <phoneticPr fontId="16" type="noConversion"/>
  </si>
  <si>
    <t>benthic invertebrates</t>
    <phoneticPr fontId="16" type="noConversion"/>
  </si>
  <si>
    <t>bottom trawls, beach seines</t>
    <phoneticPr fontId="16" type="noConversion"/>
  </si>
  <si>
    <t>Elongate sole</t>
    <phoneticPr fontId="16" type="noConversion"/>
  </si>
  <si>
    <t>Solea elongata</t>
    <phoneticPr fontId="16" type="noConversion"/>
  </si>
  <si>
    <t>marine, coastal, soft bottom</t>
    <phoneticPr fontId="16" type="noConversion"/>
  </si>
  <si>
    <t>benthic invertebrates</t>
    <phoneticPr fontId="16" type="noConversion"/>
  </si>
  <si>
    <t>Lepidochelys olivacea</t>
    <phoneticPr fontId="16" type="noConversion"/>
  </si>
  <si>
    <t>marine, inshore and offshore</t>
    <phoneticPr fontId="16" type="noConversion"/>
  </si>
  <si>
    <t>Oxymonacanthus longirostris</t>
    <phoneticPr fontId="16" type="noConversion"/>
  </si>
  <si>
    <t>coral polyps</t>
    <phoneticPr fontId="16" type="noConversion"/>
  </si>
  <si>
    <t>Blacksaddle filefish</t>
    <phoneticPr fontId="16" type="noConversion"/>
  </si>
  <si>
    <t>Paraluterus prionurus</t>
    <phoneticPr fontId="16" type="noConversion"/>
  </si>
  <si>
    <t>Rhino leatherjacket</t>
    <phoneticPr fontId="16" type="noConversion"/>
  </si>
  <si>
    <t>Pseudalutarius nasicornis</t>
    <phoneticPr fontId="16" type="noConversion"/>
  </si>
  <si>
    <t>Reticulated leatherjacket</t>
    <phoneticPr fontId="16" type="noConversion"/>
  </si>
  <si>
    <t>Stephanolepis diaspros</t>
    <phoneticPr fontId="16" type="noConversion"/>
  </si>
  <si>
    <t>Diodontidae</t>
    <phoneticPr fontId="16" type="noConversion"/>
  </si>
  <si>
    <t>Birdbeak burrfish</t>
    <phoneticPr fontId="16" type="noConversion"/>
  </si>
  <si>
    <t>Chilomycterus spilostylus</t>
    <phoneticPr fontId="16" type="noConversion"/>
  </si>
  <si>
    <t>major fisheries importance</t>
    <phoneticPr fontId="16" type="noConversion"/>
  </si>
  <si>
    <t>major fisheries importance</t>
    <phoneticPr fontId="16" type="noConversion"/>
  </si>
  <si>
    <t>major fisheries importance</t>
    <phoneticPr fontId="16" type="noConversion"/>
  </si>
  <si>
    <t>Chilomycterus orbicularis</t>
    <phoneticPr fontId="16" type="noConversion"/>
  </si>
  <si>
    <t>Qaruumbo-Maanyo</t>
    <phoneticPr fontId="16" type="noConversion"/>
  </si>
  <si>
    <t>marine, soft bottom, mid-depth</t>
    <phoneticPr fontId="16" type="noConversion"/>
  </si>
  <si>
    <t>shrimp trawls, mesh nets</t>
    <phoneticPr fontId="16" type="noConversion"/>
  </si>
  <si>
    <t>Dermochelyidae</t>
    <phoneticPr fontId="16" type="noConversion"/>
  </si>
  <si>
    <t>juveniles (maybe)</t>
    <phoneticPr fontId="16" type="noConversion"/>
  </si>
  <si>
    <t>Leatherback turtle</t>
    <phoneticPr fontId="16" type="noConversion"/>
  </si>
  <si>
    <t>Olive ridley turtle</t>
    <phoneticPr fontId="16" type="noConversion"/>
  </si>
  <si>
    <t>Dermochelys coriacea</t>
    <phoneticPr fontId="16" type="noConversion"/>
  </si>
  <si>
    <t>marine, pelagic</t>
    <phoneticPr fontId="16" type="noConversion"/>
  </si>
  <si>
    <t>driftnets</t>
    <phoneticPr fontId="16" type="noConversion"/>
  </si>
  <si>
    <t>Spotted porcupine fish</t>
    <phoneticPr fontId="16" type="noConversion"/>
  </si>
  <si>
    <t>Leopard flounder</t>
    <phoneticPr fontId="16" type="noConversion"/>
  </si>
  <si>
    <t>Bothus pantherinus</t>
    <phoneticPr fontId="16" type="noConversion"/>
  </si>
  <si>
    <t>Sheer-Sheerto</t>
    <phoneticPr fontId="16" type="noConversion"/>
  </si>
  <si>
    <t>marine, benthic, soft bottom, shallow</t>
    <phoneticPr fontId="16" type="noConversion"/>
  </si>
  <si>
    <t>Pelican flounder</t>
    <phoneticPr fontId="16" type="noConversion"/>
  </si>
  <si>
    <t>Chascanopsetta lugubris</t>
    <phoneticPr fontId="16" type="noConversion"/>
  </si>
  <si>
    <t>marine, benthic, mid-depth to deep</t>
    <phoneticPr fontId="16" type="noConversion"/>
  </si>
  <si>
    <t>benthic organisms</t>
    <phoneticPr fontId="16" type="noConversion"/>
  </si>
  <si>
    <t>Broadbrow flounder</t>
    <phoneticPr fontId="16" type="noConversion"/>
  </si>
  <si>
    <t>Crossorhombus valderostratus</t>
    <phoneticPr fontId="16" type="noConversion"/>
  </si>
  <si>
    <t>marine, soft bottom</t>
    <phoneticPr fontId="16" type="noConversion"/>
  </si>
  <si>
    <t>Engyroprosopon grandisquamis</t>
    <phoneticPr fontId="16" type="noConversion"/>
  </si>
  <si>
    <t>Pleuronectidae</t>
    <phoneticPr fontId="16" type="noConversion"/>
  </si>
  <si>
    <t>Gray's crested flounder</t>
    <phoneticPr fontId="16" type="noConversion"/>
  </si>
  <si>
    <t>Samaris cristatus</t>
    <phoneticPr fontId="16" type="noConversion"/>
  </si>
  <si>
    <t>marine, soft bottom, seagrass, reefs, mid-depth</t>
    <phoneticPr fontId="16" type="noConversion"/>
  </si>
  <si>
    <t>Unicorn leatherjacket</t>
    <phoneticPr fontId="16" type="noConversion"/>
  </si>
  <si>
    <t>Redtoothed triggerfish</t>
    <phoneticPr fontId="16" type="noConversion"/>
  </si>
  <si>
    <t>benthic organisms</t>
    <phoneticPr fontId="16" type="noConversion"/>
  </si>
  <si>
    <t>y</t>
    <phoneticPr fontId="16" type="noConversion"/>
  </si>
  <si>
    <t>gillnets, bottom trawls, lines</t>
    <phoneticPr fontId="16" type="noConversion"/>
  </si>
  <si>
    <t>Yellowface triggerfish</t>
    <phoneticPr fontId="16" type="noConversion"/>
  </si>
  <si>
    <t>marine, deep, schools</t>
    <phoneticPr fontId="16" type="noConversion"/>
  </si>
  <si>
    <t>bottom trawls</t>
    <phoneticPr fontId="16" type="noConversion"/>
  </si>
  <si>
    <t>Nomeidae</t>
    <phoneticPr fontId="16" type="noConversion"/>
  </si>
  <si>
    <t>Longfin fathead</t>
    <phoneticPr fontId="16" type="noConversion"/>
  </si>
  <si>
    <t>Cubiceps pauciradiatus</t>
    <phoneticPr fontId="16" type="noConversion"/>
  </si>
  <si>
    <t>b</t>
    <phoneticPr fontId="16" type="noConversion"/>
  </si>
  <si>
    <t>Indian driftfish</t>
    <phoneticPr fontId="16" type="noConversion"/>
  </si>
  <si>
    <t>Cubiceps squamiceps</t>
    <phoneticPr fontId="16" type="noConversion"/>
  </si>
  <si>
    <t>Ariommatidae</t>
    <phoneticPr fontId="16" type="noConversion"/>
  </si>
  <si>
    <t>Indian ariomma</t>
    <phoneticPr fontId="16" type="noConversion"/>
  </si>
  <si>
    <t>Rippled triggerfish</t>
    <phoneticPr fontId="16" type="noConversion"/>
  </si>
  <si>
    <t>Pseudobalistes fuscus</t>
    <phoneticPr fontId="16" type="noConversion"/>
  </si>
  <si>
    <t>Blackbar triggerfish</t>
    <phoneticPr fontId="16" type="noConversion"/>
  </si>
  <si>
    <t>Rhinecanthus aculeatus</t>
    <phoneticPr fontId="16" type="noConversion"/>
  </si>
  <si>
    <t>marine, lagoon, reefs</t>
    <phoneticPr fontId="16" type="noConversion"/>
  </si>
  <si>
    <t>algae, detritus, molluscs, crustaceans</t>
    <phoneticPr fontId="16" type="noConversion"/>
  </si>
  <si>
    <t>Picasso triggerfish</t>
    <phoneticPr fontId="16" type="noConversion"/>
  </si>
  <si>
    <t>Rhinecanthus assai</t>
    <phoneticPr fontId="16" type="noConversion"/>
  </si>
  <si>
    <t>marine, reefs, adults benthic</t>
    <phoneticPr fontId="16" type="noConversion"/>
  </si>
  <si>
    <t>Lophodiodon calori</t>
    <phoneticPr fontId="16" type="noConversion"/>
  </si>
  <si>
    <t>marine, shelf, adults benthic</t>
    <phoneticPr fontId="16" type="noConversion"/>
  </si>
  <si>
    <t>Fourbar porcupinefish</t>
    <phoneticPr fontId="16" type="noConversion"/>
  </si>
  <si>
    <t>Molidae</t>
    <phoneticPr fontId="16" type="noConversion"/>
  </si>
  <si>
    <t>Mola mola</t>
    <phoneticPr fontId="16" type="noConversion"/>
  </si>
  <si>
    <t>Paraplagusia bilineata</t>
    <phoneticPr fontId="16" type="noConversion"/>
  </si>
  <si>
    <t>presence in Somalia to be confirmed</t>
    <phoneticPr fontId="16" type="noConversion"/>
  </si>
  <si>
    <t>Ocean sunfish</t>
    <phoneticPr fontId="16" type="noConversion"/>
  </si>
  <si>
    <t>jellies, algae</t>
    <phoneticPr fontId="16" type="noConversion"/>
  </si>
  <si>
    <t>n</t>
    <phoneticPr fontId="16" type="noConversion"/>
  </si>
  <si>
    <t>Turtles</t>
    <phoneticPr fontId="16" type="noConversion"/>
  </si>
  <si>
    <t>Caretta caretta</t>
    <phoneticPr fontId="16" type="noConversion"/>
  </si>
  <si>
    <t>Sheer-Sheerto</t>
    <phoneticPr fontId="16" type="noConversion"/>
  </si>
  <si>
    <t>estuarine and marine, soft bottom, benthic</t>
    <phoneticPr fontId="16" type="noConversion"/>
  </si>
  <si>
    <t>Bothidae</t>
    <phoneticPr fontId="16" type="noConversion"/>
  </si>
  <si>
    <t>Oval flounder</t>
    <phoneticPr fontId="16" type="noConversion"/>
  </si>
  <si>
    <t>Narrowbarred Spanish mackerel</t>
    <phoneticPr fontId="16" type="noConversion"/>
  </si>
  <si>
    <t>Scomberomorus commerson</t>
    <phoneticPr fontId="16" type="noConversion"/>
  </si>
  <si>
    <t>Yuumbi</t>
    <phoneticPr fontId="16" type="noConversion"/>
  </si>
  <si>
    <t>marine, pelagic, coastal, schooling, shallow to mid-depth</t>
    <phoneticPr fontId="16" type="noConversion"/>
  </si>
  <si>
    <t>gillnets, trawls, troll</t>
    <phoneticPr fontId="16" type="noConversion"/>
  </si>
  <si>
    <t>Albacore</t>
    <phoneticPr fontId="16" type="noConversion"/>
  </si>
  <si>
    <t>Thunnus alalunga</t>
    <phoneticPr fontId="16" type="noConversion"/>
  </si>
  <si>
    <t>Yajdar-baal-cagaar</t>
    <phoneticPr fontId="16" type="noConversion"/>
  </si>
  <si>
    <t>marine, oceanic, schooling</t>
    <phoneticPr fontId="16" type="noConversion"/>
  </si>
  <si>
    <t>fishes, cephalopods, crustaceans</t>
    <phoneticPr fontId="16" type="noConversion"/>
  </si>
  <si>
    <t>purse seines, longlines, troll</t>
    <phoneticPr fontId="16" type="noConversion"/>
  </si>
  <si>
    <t>trawls</t>
    <phoneticPr fontId="16" type="noConversion"/>
  </si>
  <si>
    <t>Yellowfin tuna</t>
    <phoneticPr fontId="16" type="noConversion"/>
  </si>
  <si>
    <t>Thunnus albacares</t>
    <phoneticPr fontId="16" type="noConversion"/>
  </si>
  <si>
    <t>Yajdar-baal-cagaar</t>
    <phoneticPr fontId="16" type="noConversion"/>
  </si>
  <si>
    <t>longlines, purse seines</t>
    <phoneticPr fontId="16" type="noConversion"/>
  </si>
  <si>
    <t>corals, benthic invertebrates, algae</t>
    <phoneticPr fontId="16" type="noConversion"/>
  </si>
  <si>
    <t>Spotted triggerfish</t>
    <phoneticPr fontId="16" type="noConversion"/>
  </si>
  <si>
    <t>Canthidermis maculatus</t>
    <phoneticPr fontId="16" type="noConversion"/>
  </si>
  <si>
    <t>marine, offshore</t>
    <phoneticPr fontId="16" type="noConversion"/>
  </si>
  <si>
    <t>y</t>
    <phoneticPr fontId="16" type="noConversion"/>
  </si>
  <si>
    <t>nets</t>
    <phoneticPr fontId="16" type="noConversion"/>
  </si>
  <si>
    <t>driftnets, setnets, trawls</t>
    <phoneticPr fontId="16" type="noConversion"/>
  </si>
  <si>
    <t>Sheer-Sheerto</t>
    <phoneticPr fontId="16" type="noConversion"/>
  </si>
  <si>
    <t>marine, coastal, shallow</t>
    <phoneticPr fontId="16" type="noConversion"/>
  </si>
  <si>
    <t>Indian ruff</t>
    <phoneticPr fontId="16" type="noConversion"/>
  </si>
  <si>
    <t>Psenopsis cyanea</t>
    <phoneticPr fontId="16" type="noConversion"/>
  </si>
  <si>
    <t>Gymnosarda unicolor</t>
    <phoneticPr fontId="16" type="noConversion"/>
  </si>
  <si>
    <t>Jaydar-Dhiiglow</t>
    <phoneticPr fontId="16" type="noConversion"/>
  </si>
  <si>
    <t>marine, epipelagic, reefs</t>
    <phoneticPr fontId="16" type="noConversion"/>
  </si>
  <si>
    <t>small fishes, cephalopods</t>
    <phoneticPr fontId="16" type="noConversion"/>
  </si>
  <si>
    <t>pole and line</t>
    <phoneticPr fontId="16" type="noConversion"/>
  </si>
  <si>
    <t>Skipjack tuna</t>
    <phoneticPr fontId="16" type="noConversion"/>
  </si>
  <si>
    <t>bottom trawls, beach seines</t>
    <phoneticPr fontId="16" type="noConversion"/>
  </si>
  <si>
    <t>Commerson's sole</t>
    <phoneticPr fontId="16" type="noConversion"/>
  </si>
  <si>
    <t>Synaptura commersoniana</t>
    <phoneticPr fontId="16" type="noConversion"/>
  </si>
  <si>
    <t>Fringefin zebra sole</t>
    <phoneticPr fontId="16" type="noConversion"/>
  </si>
  <si>
    <t>Zebrias quagga</t>
    <phoneticPr fontId="16" type="noConversion"/>
  </si>
  <si>
    <t>Cynoglossidae</t>
    <phoneticPr fontId="16" type="noConversion"/>
  </si>
  <si>
    <t>Natal tongue-fish</t>
    <phoneticPr fontId="16" type="noConversion"/>
  </si>
  <si>
    <t>Cynoglossus acaudatus</t>
    <phoneticPr fontId="16" type="noConversion"/>
  </si>
  <si>
    <t>marine, benthic, shallow</t>
    <phoneticPr fontId="16" type="noConversion"/>
  </si>
  <si>
    <t>Spotfin burrfish</t>
    <phoneticPr fontId="16" type="noConversion"/>
  </si>
  <si>
    <t>Chilomycterus reticulatus</t>
    <phoneticPr fontId="16" type="noConversion"/>
  </si>
  <si>
    <t>marine, oceanic, epipelagic and benthic</t>
    <phoneticPr fontId="16" type="noConversion"/>
  </si>
  <si>
    <t>y</t>
    <phoneticPr fontId="16" type="noConversion"/>
  </si>
  <si>
    <t>Yellow-spotted burrfish</t>
    <phoneticPr fontId="16" type="noConversion"/>
  </si>
  <si>
    <t>Sawtooth barracuda</t>
    <phoneticPr fontId="16" type="noConversion"/>
  </si>
  <si>
    <t>Sphyraena barracuda</t>
    <phoneticPr fontId="16" type="noConversion"/>
  </si>
  <si>
    <t>marine, pelagic and benthic, shallow to mid-depth</t>
    <phoneticPr fontId="16" type="noConversion"/>
  </si>
  <si>
    <t>Balloonfish</t>
    <phoneticPr fontId="16" type="noConversion"/>
  </si>
  <si>
    <t>Diodon holocanthus</t>
    <phoneticPr fontId="16" type="noConversion"/>
  </si>
  <si>
    <t>Qaruumbo-Maanyo</t>
    <phoneticPr fontId="16" type="noConversion"/>
  </si>
  <si>
    <t>benthic invertebrates</t>
    <phoneticPr fontId="16" type="noConversion"/>
  </si>
  <si>
    <t>Doublelined tonguesole</t>
    <phoneticPr fontId="16" type="noConversion"/>
  </si>
  <si>
    <t>Bothus myriaster</t>
    <phoneticPr fontId="16" type="noConversion"/>
  </si>
  <si>
    <t>purse seine, driftnets, pole and line</t>
    <phoneticPr fontId="16" type="noConversion"/>
  </si>
  <si>
    <t>Chub mackerel</t>
    <phoneticPr fontId="16" type="noConversion"/>
  </si>
  <si>
    <t>Scomber japonicus</t>
    <phoneticPr fontId="16" type="noConversion"/>
  </si>
  <si>
    <t>Yuumbi</t>
    <phoneticPr fontId="16" type="noConversion"/>
  </si>
  <si>
    <t>marine, coastal, schooling</t>
    <phoneticPr fontId="16" type="noConversion"/>
  </si>
  <si>
    <t>fishes (clupeids), pelagic invertebrates</t>
    <phoneticPr fontId="16" type="noConversion"/>
  </si>
  <si>
    <t>purse seines, troll, gillnets, traps, beach seines, trawls</t>
    <phoneticPr fontId="16" type="noConversion"/>
  </si>
  <si>
    <t>Daanbeeri Cadde</t>
    <phoneticPr fontId="16" type="noConversion"/>
  </si>
  <si>
    <t>Scombridae</t>
    <phoneticPr fontId="16" type="noConversion"/>
  </si>
  <si>
    <t>Wahoo</t>
    <phoneticPr fontId="16" type="noConversion"/>
  </si>
  <si>
    <t>Acanthocybium solandri</t>
    <phoneticPr fontId="16" type="noConversion"/>
  </si>
  <si>
    <t>Yuumbi</t>
    <phoneticPr fontId="16" type="noConversion"/>
  </si>
  <si>
    <t>fishes, cephalopods</t>
    <phoneticPr fontId="16" type="noConversion"/>
  </si>
  <si>
    <t>Frigate tuna</t>
    <phoneticPr fontId="16" type="noConversion"/>
  </si>
  <si>
    <t>Auxis thazard</t>
    <phoneticPr fontId="16" type="noConversion"/>
  </si>
  <si>
    <t>sportfishing gear</t>
    <phoneticPr fontId="16" type="noConversion"/>
  </si>
  <si>
    <t>Bullet tuna</t>
    <phoneticPr fontId="16" type="noConversion"/>
  </si>
  <si>
    <t>Auxis rochei</t>
    <phoneticPr fontId="16" type="noConversion"/>
  </si>
  <si>
    <t>marine, benthic, shallow to mid-depth</t>
    <phoneticPr fontId="16" type="noConversion"/>
  </si>
  <si>
    <t>White-spotted filefish</t>
    <phoneticPr fontId="16" type="noConversion"/>
  </si>
  <si>
    <t>Honeycomb filefish</t>
    <phoneticPr fontId="16" type="noConversion"/>
  </si>
  <si>
    <t>marine, shallow, coastal, corals</t>
    <phoneticPr fontId="16" type="noConversion"/>
  </si>
  <si>
    <t>Harlequin filefish</t>
    <phoneticPr fontId="16" type="noConversion"/>
  </si>
  <si>
    <t>Pinktail triggerfish</t>
    <phoneticPr fontId="16" type="noConversion"/>
  </si>
  <si>
    <t>Melichthys vidua</t>
    <phoneticPr fontId="16" type="noConversion"/>
  </si>
  <si>
    <t>algae, detritus</t>
    <phoneticPr fontId="16" type="noConversion"/>
  </si>
  <si>
    <t>fishes, crustaceans</t>
    <phoneticPr fontId="16" type="noConversion"/>
  </si>
  <si>
    <t>pole and line</t>
    <phoneticPr fontId="16" type="noConversion"/>
  </si>
  <si>
    <t>Dogtooth tuna</t>
    <phoneticPr fontId="16" type="noConversion"/>
  </si>
  <si>
    <t>Trichiurus auriga</t>
    <phoneticPr fontId="16" type="noConversion"/>
  </si>
  <si>
    <t>small fishes, shrimp</t>
    <phoneticPr fontId="16" type="noConversion"/>
  </si>
  <si>
    <t>trawls</t>
    <phoneticPr fontId="16" type="noConversion"/>
  </si>
  <si>
    <t>Largehead hairtail</t>
    <phoneticPr fontId="16" type="noConversion"/>
  </si>
  <si>
    <t>Trichiurus lepturus</t>
    <phoneticPr fontId="16" type="noConversion"/>
  </si>
  <si>
    <t>Ariomma indica</t>
    <phoneticPr fontId="16" type="noConversion"/>
  </si>
  <si>
    <t>marine, demersal, deep</t>
    <phoneticPr fontId="16" type="noConversion"/>
  </si>
  <si>
    <t>zooplankton</t>
    <phoneticPr fontId="16" type="noConversion"/>
  </si>
  <si>
    <t>b</t>
    <phoneticPr fontId="16" type="noConversion"/>
  </si>
  <si>
    <t>Psettodes erumei</t>
    <phoneticPr fontId="16" type="noConversion"/>
  </si>
  <si>
    <t>marine, muddy bottoms, mid-depth</t>
    <phoneticPr fontId="16" type="noConversion"/>
  </si>
  <si>
    <t>marine, reefs, soft bottoms</t>
    <phoneticPr fontId="16" type="noConversion"/>
  </si>
  <si>
    <t>benthic invertebrates</t>
    <phoneticPr fontId="16" type="noConversion"/>
  </si>
  <si>
    <t>Patchy triggerfish</t>
    <phoneticPr fontId="16" type="noConversion"/>
  </si>
  <si>
    <t>Rhinecanthus rectangulus</t>
    <phoneticPr fontId="16" type="noConversion"/>
  </si>
  <si>
    <t>marine, reefs</t>
    <phoneticPr fontId="16" type="noConversion"/>
  </si>
  <si>
    <t>Boomerang triggerfish</t>
    <phoneticPr fontId="16" type="noConversion"/>
  </si>
  <si>
    <t>Sufflamen bursa</t>
    <phoneticPr fontId="16" type="noConversion"/>
  </si>
  <si>
    <t>Halfmoon triggerfish</t>
    <phoneticPr fontId="16" type="noConversion"/>
  </si>
  <si>
    <t>Masked triggerfish</t>
    <phoneticPr fontId="16" type="noConversion"/>
  </si>
  <si>
    <t>Ctenochaetus strigosus</t>
    <phoneticPr fontId="16" type="noConversion"/>
  </si>
  <si>
    <t>marine, reefs, mid-depth</t>
    <phoneticPr fontId="16" type="noConversion"/>
  </si>
  <si>
    <t>marine, benthic, soft bottom</t>
    <phoneticPr fontId="16" type="noConversion"/>
  </si>
  <si>
    <t>marine, epipelagic</t>
    <phoneticPr fontId="16" type="noConversion"/>
  </si>
  <si>
    <t>marine, benthic, soft bottom, shallow to mid-depth</t>
    <phoneticPr fontId="16" type="noConversion"/>
  </si>
  <si>
    <t>Istiophorus platypterus</t>
    <phoneticPr fontId="16" type="noConversion"/>
  </si>
  <si>
    <t>Humpback unicornfish</t>
    <phoneticPr fontId="16" type="noConversion"/>
  </si>
  <si>
    <t>marine, epipelagic, oceanic</t>
    <phoneticPr fontId="16" type="noConversion"/>
  </si>
  <si>
    <t>y</t>
    <phoneticPr fontId="16" type="noConversion"/>
  </si>
  <si>
    <t>longlines, setnets, troll, harpoon</t>
    <phoneticPr fontId="16" type="noConversion"/>
  </si>
  <si>
    <t>Black marlin</t>
    <phoneticPr fontId="16" type="noConversion"/>
  </si>
  <si>
    <t>Makaira indica</t>
    <phoneticPr fontId="16" type="noConversion"/>
  </si>
  <si>
    <t>longlines, setnets, troll, harpoon</t>
    <phoneticPr fontId="16" type="noConversion"/>
  </si>
  <si>
    <t>Indo-Pacific blue marlin</t>
    <phoneticPr fontId="16" type="noConversion"/>
  </si>
  <si>
    <t>Maguungi</t>
    <phoneticPr fontId="16" type="noConversion"/>
  </si>
  <si>
    <t>Daanbeeri</t>
    <phoneticPr fontId="16" type="noConversion"/>
  </si>
  <si>
    <t>Makaira mazara</t>
    <phoneticPr fontId="16" type="noConversion"/>
  </si>
  <si>
    <t>longlines, troll</t>
    <phoneticPr fontId="16" type="noConversion"/>
  </si>
  <si>
    <t>Shortbill spearfish</t>
    <phoneticPr fontId="16" type="noConversion"/>
  </si>
  <si>
    <t>Tetrapturus angustirostris</t>
    <phoneticPr fontId="16" type="noConversion"/>
  </si>
  <si>
    <t>Daanbeeri Cadde</t>
    <phoneticPr fontId="16" type="noConversion"/>
  </si>
  <si>
    <t>b</t>
    <phoneticPr fontId="16" type="noConversion"/>
  </si>
  <si>
    <t>marine, mesopelagic</t>
    <phoneticPr fontId="16" type="noConversion"/>
  </si>
  <si>
    <t>mid-depth to deep</t>
    <phoneticPr fontId="16" type="noConversion"/>
  </si>
  <si>
    <t>Black snake mackerel</t>
    <phoneticPr fontId="16" type="noConversion"/>
  </si>
  <si>
    <t>marine, shallow to deep</t>
    <phoneticPr fontId="16" type="noConversion"/>
  </si>
  <si>
    <t>y</t>
    <phoneticPr fontId="16" type="noConversion"/>
  </si>
  <si>
    <t>Roudi escolar</t>
    <phoneticPr fontId="16" type="noConversion"/>
  </si>
  <si>
    <t>Sackfish</t>
    <phoneticPr fontId="16" type="noConversion"/>
  </si>
  <si>
    <t>Thunnus obesus</t>
    <phoneticPr fontId="16" type="noConversion"/>
  </si>
  <si>
    <t>Yajdar-baal-cagaar</t>
    <phoneticPr fontId="16" type="noConversion"/>
  </si>
  <si>
    <t>Bigeye tuna</t>
    <phoneticPr fontId="16" type="noConversion"/>
  </si>
  <si>
    <t>artisanal gear</t>
    <phoneticPr fontId="16" type="noConversion"/>
  </si>
  <si>
    <t>Indian triggerfish</t>
    <phoneticPr fontId="16" type="noConversion"/>
  </si>
  <si>
    <t>Melichthus indicus</t>
    <phoneticPr fontId="16" type="noConversion"/>
  </si>
  <si>
    <t>Black triggerfish</t>
    <phoneticPr fontId="16" type="noConversion"/>
  </si>
  <si>
    <t>Melichthys niger</t>
    <phoneticPr fontId="16" type="noConversion"/>
  </si>
  <si>
    <t>marine, reefs</t>
    <phoneticPr fontId="16" type="noConversion"/>
  </si>
  <si>
    <t>algae, phytoplankton</t>
    <phoneticPr fontId="16" type="noConversion"/>
  </si>
  <si>
    <t>Pardachirus marmoratus</t>
    <phoneticPr fontId="16" type="noConversion"/>
  </si>
  <si>
    <t>Centrolophidae</t>
    <phoneticPr fontId="16" type="noConversion"/>
  </si>
  <si>
    <t>Benthodesmus oligoradiatus</t>
    <phoneticPr fontId="16" type="noConversion"/>
  </si>
  <si>
    <t>na</t>
    <phoneticPr fontId="16" type="noConversion"/>
  </si>
  <si>
    <t>Tucker's frostfish</t>
    <phoneticPr fontId="16" type="noConversion"/>
  </si>
  <si>
    <t>Benthodesmus tuckeri</t>
    <phoneticPr fontId="16" type="noConversion"/>
  </si>
  <si>
    <t>Pearly hairtail</t>
    <phoneticPr fontId="16" type="noConversion"/>
  </si>
  <si>
    <t>Sphyraena acutipinnis</t>
    <phoneticPr fontId="16" type="noConversion"/>
  </si>
  <si>
    <t>Great barracuda</t>
    <phoneticPr fontId="16" type="noConversion"/>
  </si>
  <si>
    <t>Rastrelliger kanagurta</t>
    <phoneticPr fontId="16" type="noConversion"/>
  </si>
  <si>
    <t>Jaydar-Dhiiglow</t>
    <phoneticPr fontId="16" type="noConversion"/>
  </si>
  <si>
    <t>purse seines, pole and line</t>
    <phoneticPr fontId="16" type="noConversion"/>
  </si>
  <si>
    <t>Indian mackerel</t>
    <phoneticPr fontId="16" type="noConversion"/>
  </si>
  <si>
    <t>Sharpnose tonguesole</t>
    <phoneticPr fontId="16" type="noConversion"/>
  </si>
  <si>
    <t>Cynoglossus acutirostris</t>
    <phoneticPr fontId="16" type="noConversion"/>
  </si>
  <si>
    <t>marine, benthic, deep</t>
    <phoneticPr fontId="16" type="noConversion"/>
  </si>
  <si>
    <t>benthic invertebrates</t>
    <phoneticPr fontId="16" type="noConversion"/>
  </si>
  <si>
    <t>Cynoglossus lachneri</t>
    <phoneticPr fontId="16" type="noConversion"/>
  </si>
  <si>
    <t>Lachner's tonguesole</t>
    <phoneticPr fontId="16" type="noConversion"/>
  </si>
  <si>
    <t>Zanzibar tonguesole</t>
    <phoneticPr fontId="16" type="noConversion"/>
  </si>
  <si>
    <t>Cynoglossus zanzibarensis</t>
    <phoneticPr fontId="16" type="noConversion"/>
  </si>
  <si>
    <t>Sheer-Sheerto</t>
    <phoneticPr fontId="16" type="noConversion"/>
  </si>
  <si>
    <t>marine, coastal, pelagic, schooling</t>
    <phoneticPr fontId="16" type="noConversion"/>
  </si>
  <si>
    <t>Zub-Saalim</t>
    <phoneticPr fontId="16" type="noConversion"/>
  </si>
  <si>
    <t>marine, reefs</t>
    <phoneticPr fontId="16" type="noConversion"/>
  </si>
  <si>
    <t>Sphyraena putnamiae</t>
    <phoneticPr fontId="16" type="noConversion"/>
  </si>
  <si>
    <t>Zub-Saalim</t>
    <phoneticPr fontId="16" type="noConversion"/>
  </si>
  <si>
    <t>Blackfin barracuda</t>
    <phoneticPr fontId="16" type="noConversion"/>
  </si>
  <si>
    <t>Acanthurus dussumieri</t>
    <phoneticPr fontId="16" type="noConversion"/>
  </si>
  <si>
    <t>marine, shallow, reefs</t>
    <phoneticPr fontId="16" type="noConversion"/>
  </si>
  <si>
    <t>Sphyraena qenie</t>
    <phoneticPr fontId="16" type="noConversion"/>
  </si>
  <si>
    <t>Gempylidae</t>
    <phoneticPr fontId="16" type="noConversion"/>
  </si>
  <si>
    <t>Gempylus serpens</t>
    <phoneticPr fontId="16" type="noConversion"/>
  </si>
  <si>
    <t>Snake mackerel</t>
    <phoneticPr fontId="16" type="noConversion"/>
  </si>
  <si>
    <t>marine, mesopelagic, mid-depth to deep, DVM</t>
    <phoneticPr fontId="16" type="noConversion"/>
  </si>
  <si>
    <t>fishes, cephalopods, crustaceans</t>
    <phoneticPr fontId="16" type="noConversion"/>
  </si>
  <si>
    <t>tuna longlines</t>
    <phoneticPr fontId="16" type="noConversion"/>
  </si>
  <si>
    <t>Escolar</t>
    <phoneticPr fontId="16" type="noConversion"/>
  </si>
  <si>
    <t>Lepidocybium flavobrunneum</t>
    <phoneticPr fontId="16" type="noConversion"/>
  </si>
  <si>
    <t>traps</t>
    <phoneticPr fontId="16" type="noConversion"/>
  </si>
  <si>
    <t>macrozooplankton, tunicates, chaetognaths</t>
    <phoneticPr fontId="16" type="noConversion"/>
  </si>
  <si>
    <t>Sleek unicornfish</t>
    <phoneticPr fontId="16" type="noConversion"/>
  </si>
  <si>
    <t>Orangespine unicornfish</t>
    <phoneticPr fontId="16" type="noConversion"/>
  </si>
  <si>
    <t>Naso lituratus</t>
    <phoneticPr fontId="16" type="noConversion"/>
  </si>
  <si>
    <t>Qumburo</t>
    <phoneticPr fontId="16" type="noConversion"/>
  </si>
  <si>
    <t>purse seines, beach seines, liftnets, traps, troll</t>
    <phoneticPr fontId="16" type="noConversion"/>
  </si>
  <si>
    <t>Bluespine unicornfish</t>
    <phoneticPr fontId="16" type="noConversion"/>
  </si>
  <si>
    <t>Naso unicornis</t>
    <phoneticPr fontId="16" type="noConversion"/>
  </si>
  <si>
    <t>Kaxan</t>
    <phoneticPr fontId="16" type="noConversion"/>
  </si>
  <si>
    <t>Jaydar-Dhiiglow</t>
    <phoneticPr fontId="16" type="noConversion"/>
  </si>
  <si>
    <t>marine, epipelagic, inshore and offshore</t>
    <phoneticPr fontId="16" type="noConversion"/>
  </si>
  <si>
    <t>marine, inshore and offshore, epipelagic</t>
    <phoneticPr fontId="16" type="noConversion"/>
  </si>
  <si>
    <t>Soleidae</t>
    <phoneticPr fontId="16" type="noConversion"/>
  </si>
  <si>
    <t>Unicorn sole</t>
    <phoneticPr fontId="16" type="noConversion"/>
  </si>
  <si>
    <t>Aesopia cornuta</t>
    <phoneticPr fontId="16" type="noConversion"/>
  </si>
  <si>
    <t>Oriental sole</t>
    <phoneticPr fontId="16" type="noConversion"/>
  </si>
  <si>
    <t>Euryglossa orientalis</t>
    <phoneticPr fontId="16" type="noConversion"/>
  </si>
  <si>
    <t>marine, shallow, soft bottom</t>
    <phoneticPr fontId="16" type="noConversion"/>
  </si>
  <si>
    <t>bottom trawls</t>
    <phoneticPr fontId="16" type="noConversion"/>
  </si>
  <si>
    <t>Finless sole</t>
    <phoneticPr fontId="16" type="noConversion"/>
  </si>
  <si>
    <t>marine, epipelagic, reefs, schools</t>
    <phoneticPr fontId="16" type="noConversion"/>
  </si>
  <si>
    <t>marine, inshore and offshore, epipelagic</t>
    <phoneticPr fontId="16" type="noConversion"/>
  </si>
  <si>
    <t>troll, nets</t>
    <phoneticPr fontId="16" type="noConversion"/>
  </si>
  <si>
    <t>Pointedfin barracuda</t>
    <phoneticPr fontId="16" type="noConversion"/>
  </si>
  <si>
    <t>filamentaous algae</t>
    <phoneticPr fontId="16" type="noConversion"/>
  </si>
  <si>
    <t>trawl, nets</t>
    <phoneticPr fontId="16" type="noConversion"/>
  </si>
  <si>
    <t>Yellowfin surgeonfish</t>
    <phoneticPr fontId="16" type="noConversion"/>
  </si>
  <si>
    <t>Acanthurus xanthopterus</t>
    <phoneticPr fontId="16" type="noConversion"/>
  </si>
  <si>
    <t>Kaxan</t>
    <phoneticPr fontId="16" type="noConversion"/>
  </si>
  <si>
    <t>marine, shallow to deep, DVM</t>
    <phoneticPr fontId="16" type="noConversion"/>
  </si>
  <si>
    <t>Psettodidae</t>
    <phoneticPr fontId="16" type="noConversion"/>
  </si>
  <si>
    <t>Paralichthyidae</t>
    <phoneticPr fontId="16" type="noConversion"/>
  </si>
  <si>
    <t>Largetooth flounder</t>
    <phoneticPr fontId="16" type="noConversion"/>
  </si>
  <si>
    <t>Pseudorhombus arsius</t>
    <phoneticPr fontId="16" type="noConversion"/>
  </si>
  <si>
    <t>Sheer-Sheerto</t>
    <phoneticPr fontId="16" type="noConversion"/>
  </si>
  <si>
    <t>estuarine and marine, sandy bottoms, shallow to mid-depth</t>
    <phoneticPr fontId="16" type="noConversion"/>
  </si>
  <si>
    <t>Deep flounder</t>
    <phoneticPr fontId="16" type="noConversion"/>
  </si>
  <si>
    <t>Pseudorhombus elevatus</t>
    <phoneticPr fontId="16" type="noConversion"/>
  </si>
  <si>
    <t>longlines, harpoons, troll</t>
    <phoneticPr fontId="16" type="noConversion"/>
  </si>
  <si>
    <t>Istiophoridae</t>
    <phoneticPr fontId="16" type="noConversion"/>
  </si>
  <si>
    <t>Indo-Pacific sailfish</t>
    <phoneticPr fontId="16" type="noConversion"/>
  </si>
  <si>
    <t>detritus</t>
    <phoneticPr fontId="16" type="noConversion"/>
  </si>
  <si>
    <t>Eclipse parrotfish</t>
    <phoneticPr fontId="16" type="noConversion"/>
  </si>
  <si>
    <t>Whitemargin unicornfish</t>
    <phoneticPr fontId="16" type="noConversion"/>
  </si>
  <si>
    <t>Naso annulatus</t>
    <phoneticPr fontId="16" type="noConversion"/>
  </si>
  <si>
    <t>Daisy parrotfish</t>
    <phoneticPr fontId="16" type="noConversion"/>
  </si>
  <si>
    <t>Scarus sordidus</t>
    <phoneticPr fontId="16" type="noConversion"/>
  </si>
  <si>
    <t>Naso brachycentron</t>
    <phoneticPr fontId="16" type="noConversion"/>
  </si>
  <si>
    <t>marine, coral and rocky reefs</t>
    <phoneticPr fontId="16" type="noConversion"/>
  </si>
  <si>
    <t>benthic algae</t>
    <phoneticPr fontId="16" type="noConversion"/>
  </si>
  <si>
    <t>Naso brevirostris</t>
    <phoneticPr fontId="16" type="noConversion"/>
  </si>
  <si>
    <t>benthic algae</t>
    <phoneticPr fontId="16" type="noConversion"/>
  </si>
  <si>
    <t>y</t>
    <phoneticPr fontId="16" type="noConversion"/>
  </si>
  <si>
    <t>Spotted unicornfish</t>
    <phoneticPr fontId="16" type="noConversion"/>
  </si>
  <si>
    <t>Naso hexacanthus</t>
    <phoneticPr fontId="16" type="noConversion"/>
  </si>
  <si>
    <t>marine, mid-depth, schools</t>
    <phoneticPr fontId="16" type="noConversion"/>
  </si>
  <si>
    <t>Lined surgeonfish</t>
    <phoneticPr fontId="16" type="noConversion"/>
  </si>
  <si>
    <t>Acanthurus lineatus</t>
    <phoneticPr fontId="16" type="noConversion"/>
  </si>
  <si>
    <t>Kaxan</t>
    <phoneticPr fontId="16" type="noConversion"/>
  </si>
  <si>
    <t>benthic algae</t>
    <phoneticPr fontId="16" type="noConversion"/>
  </si>
  <si>
    <t>y</t>
    <phoneticPr fontId="16" type="noConversion"/>
  </si>
  <si>
    <t>traps, throw nets, gillnets, spears</t>
    <phoneticPr fontId="16" type="noConversion"/>
  </si>
  <si>
    <t>Neoepinnula orientalis</t>
    <phoneticPr fontId="16" type="noConversion"/>
  </si>
  <si>
    <t>marine, mid-depth to deep</t>
    <phoneticPr fontId="16" type="noConversion"/>
  </si>
  <si>
    <t>fishes, cephalopods, crustaceans</t>
    <phoneticPr fontId="16" type="noConversion"/>
  </si>
  <si>
    <t>marine, lagoons, coral, sandy bottoms</t>
    <phoneticPr fontId="16" type="noConversion"/>
  </si>
  <si>
    <t>Brown surgeonfish</t>
    <phoneticPr fontId="16" type="noConversion"/>
  </si>
  <si>
    <t>Promethichthys prometheus</t>
    <phoneticPr fontId="16" type="noConversion"/>
  </si>
  <si>
    <t>trawls, longlines, setnets</t>
    <phoneticPr fontId="16" type="noConversion"/>
  </si>
  <si>
    <t>marine, oceanic, shallow to mid-depth</t>
    <phoneticPr fontId="16" type="noConversion"/>
  </si>
  <si>
    <t>fishes, cephalopods, crustaceans</t>
    <phoneticPr fontId="16" type="noConversion"/>
  </si>
  <si>
    <t>longlines</t>
    <phoneticPr fontId="16" type="noConversion"/>
  </si>
  <si>
    <t>Longtail tuna</t>
    <phoneticPr fontId="16" type="noConversion"/>
  </si>
  <si>
    <t>Thunnus tonggol</t>
    <phoneticPr fontId="16" type="noConversion"/>
  </si>
  <si>
    <t>Yajdar</t>
    <phoneticPr fontId="16" type="noConversion"/>
  </si>
  <si>
    <t>marine, coastal, epipelagic</t>
    <phoneticPr fontId="16" type="noConversion"/>
  </si>
  <si>
    <t>fishes, cephalopods, crustaceans</t>
    <phoneticPr fontId="16" type="noConversion"/>
  </si>
  <si>
    <t>longlines</t>
    <phoneticPr fontId="16" type="noConversion"/>
  </si>
  <si>
    <t>Sparse-rayed frostfish</t>
    <phoneticPr fontId="16" type="noConversion"/>
  </si>
  <si>
    <t>longlines</t>
    <phoneticPr fontId="16" type="noConversion"/>
  </si>
  <si>
    <t>Acanthurus triostegus</t>
    <phoneticPr fontId="16" type="noConversion"/>
  </si>
  <si>
    <t>marine, reefs, coastal</t>
    <phoneticPr fontId="16" type="noConversion"/>
  </si>
  <si>
    <t>Siganus rivulatus</t>
    <phoneticPr fontId="16" type="noConversion"/>
  </si>
  <si>
    <t>marine, shallow, demersal, reefs, sandy bottoms</t>
    <phoneticPr fontId="16" type="noConversion"/>
  </si>
  <si>
    <t>algae</t>
    <phoneticPr fontId="16" type="noConversion"/>
  </si>
  <si>
    <t>Zub-Saalim</t>
    <phoneticPr fontId="16" type="noConversion"/>
  </si>
  <si>
    <t>Yellowtail barracuda</t>
    <phoneticPr fontId="16" type="noConversion"/>
  </si>
  <si>
    <t>Jaydar-Dhiiglow</t>
    <phoneticPr fontId="16" type="noConversion"/>
  </si>
  <si>
    <t>marine, coastal, pelafic, schooling</t>
    <phoneticPr fontId="16" type="noConversion"/>
  </si>
  <si>
    <t>phytoplankton, zooplankton</t>
    <phoneticPr fontId="16" type="noConversion"/>
  </si>
  <si>
    <t>purse seines, gillnets, liftnets</t>
    <phoneticPr fontId="16" type="noConversion"/>
  </si>
  <si>
    <t>Striped bonito</t>
    <phoneticPr fontId="16" type="noConversion"/>
  </si>
  <si>
    <t>Sarda orientalis</t>
    <phoneticPr fontId="16" type="noConversion"/>
  </si>
  <si>
    <t>Jaydar-Dhiiglow</t>
    <phoneticPr fontId="16" type="noConversion"/>
  </si>
  <si>
    <t>Zub-Saalim</t>
    <phoneticPr fontId="16" type="noConversion"/>
  </si>
  <si>
    <t>Sphyraena forsteri</t>
    <phoneticPr fontId="16" type="noConversion"/>
  </si>
  <si>
    <t>Obtuse barracuda</t>
    <phoneticPr fontId="16" type="noConversion"/>
  </si>
  <si>
    <t>Sphyraena obtusata</t>
    <phoneticPr fontId="16" type="noConversion"/>
  </si>
  <si>
    <t>Ringtail surgeonfish</t>
    <phoneticPr fontId="16" type="noConversion"/>
  </si>
  <si>
    <t>Acanthurus blochii</t>
    <phoneticPr fontId="16" type="noConversion"/>
  </si>
  <si>
    <t>Sphyraena jello</t>
    <phoneticPr fontId="16" type="noConversion"/>
  </si>
  <si>
    <t>Kaxan cadde, Kacan baxareed</t>
    <phoneticPr fontId="16" type="noConversion"/>
  </si>
  <si>
    <t>algae</t>
    <phoneticPr fontId="16" type="noConversion"/>
  </si>
  <si>
    <t>nets, traps</t>
    <phoneticPr fontId="16" type="noConversion"/>
  </si>
  <si>
    <t>Eyestripe surgeonfish</t>
    <phoneticPr fontId="16" type="noConversion"/>
  </si>
  <si>
    <t>Rockmover wrasse</t>
    <phoneticPr fontId="16" type="noConversion"/>
  </si>
  <si>
    <t>Novaculichthys taeniourus</t>
    <phoneticPr fontId="16" type="noConversion"/>
  </si>
  <si>
    <t>Chiseltooth wrasse</t>
    <phoneticPr fontId="16" type="noConversion"/>
  </si>
  <si>
    <t>nets, traps</t>
    <phoneticPr fontId="16" type="noConversion"/>
  </si>
  <si>
    <t>Black surgeonfish</t>
    <phoneticPr fontId="16" type="noConversion"/>
  </si>
  <si>
    <t>Acanthurus gahhm</t>
    <phoneticPr fontId="16" type="noConversion"/>
  </si>
  <si>
    <t>nets, traps</t>
    <phoneticPr fontId="16" type="noConversion"/>
  </si>
  <si>
    <t>Powderblue surgeonfish</t>
    <phoneticPr fontId="16" type="noConversion"/>
  </si>
  <si>
    <t>Acanthurus leucosternon</t>
    <phoneticPr fontId="16" type="noConversion"/>
  </si>
  <si>
    <t>Kaxan</t>
    <phoneticPr fontId="16" type="noConversion"/>
  </si>
  <si>
    <t>nets, traps</t>
    <phoneticPr fontId="16" type="noConversion"/>
  </si>
  <si>
    <t>Whitespot sandsmelt</t>
    <phoneticPr fontId="16" type="noConversion"/>
  </si>
  <si>
    <t>Parapercis alboguttata</t>
    <phoneticPr fontId="16" type="noConversion"/>
  </si>
  <si>
    <t>marine, mid-depth</t>
    <phoneticPr fontId="16" type="noConversion"/>
  </si>
  <si>
    <t>bottom trawls</t>
    <phoneticPr fontId="16" type="noConversion"/>
  </si>
  <si>
    <t>marine, shallow, reefs</t>
    <phoneticPr fontId="16" type="noConversion"/>
  </si>
  <si>
    <t>nets, traps, spears</t>
    <phoneticPr fontId="16" type="noConversion"/>
  </si>
  <si>
    <t>Oneknife unicornfish</t>
    <phoneticPr fontId="16" type="noConversion"/>
  </si>
  <si>
    <t>Naso thynnoides</t>
    <phoneticPr fontId="16" type="noConversion"/>
  </si>
  <si>
    <t>nets, traps, spears</t>
    <phoneticPr fontId="16" type="noConversion"/>
  </si>
  <si>
    <t>Sand dragonet</t>
    <phoneticPr fontId="16" type="noConversion"/>
  </si>
  <si>
    <t>Callionymus marleyi</t>
    <phoneticPr fontId="16" type="noConversion"/>
  </si>
  <si>
    <t>marine, coastal, benthic</t>
    <phoneticPr fontId="16" type="noConversion"/>
  </si>
  <si>
    <t>marine, shallow, reefs</t>
    <phoneticPr fontId="16" type="noConversion"/>
  </si>
  <si>
    <t>nets, traps, spears</t>
    <phoneticPr fontId="16" type="noConversion"/>
  </si>
  <si>
    <t>beach seines, driftnets, purse seines, hook and line, troll</t>
    <phoneticPr fontId="16" type="noConversion"/>
  </si>
  <si>
    <t>Kawakawa</t>
    <phoneticPr fontId="16" type="noConversion"/>
  </si>
  <si>
    <t>Euthynnus affinis</t>
    <phoneticPr fontId="16" type="noConversion"/>
  </si>
  <si>
    <t>Jaydar-Dhiiglow</t>
    <phoneticPr fontId="16" type="noConversion"/>
  </si>
  <si>
    <t>marine, epipelagic, schools</t>
    <phoneticPr fontId="16" type="noConversion"/>
  </si>
  <si>
    <t>trolling, gillnes</t>
    <phoneticPr fontId="16" type="noConversion"/>
  </si>
  <si>
    <t>Double-lined mackerel</t>
    <phoneticPr fontId="16" type="noConversion"/>
  </si>
  <si>
    <t>Grammatorcynus bilineatus</t>
    <phoneticPr fontId="16" type="noConversion"/>
  </si>
  <si>
    <t>Bridled parrotfish</t>
    <phoneticPr fontId="16" type="noConversion"/>
  </si>
  <si>
    <t>Scarus frenatus</t>
    <phoneticPr fontId="16" type="noConversion"/>
  </si>
  <si>
    <t>marine, lagoons</t>
    <phoneticPr fontId="16" type="noConversion"/>
  </si>
  <si>
    <t>benthic algae</t>
    <phoneticPr fontId="16" type="noConversion"/>
  </si>
  <si>
    <t>traps, hooks</t>
    <phoneticPr fontId="16" type="noConversion"/>
  </si>
  <si>
    <t>Twospot surgeonfish</t>
    <phoneticPr fontId="16" type="noConversion"/>
  </si>
  <si>
    <t>Ctenochaetus binotatus</t>
    <phoneticPr fontId="16" type="noConversion"/>
  </si>
  <si>
    <t>detritus</t>
    <phoneticPr fontId="16" type="noConversion"/>
  </si>
  <si>
    <t>bagnets, beach and boat seines, longlines, trawls</t>
    <phoneticPr fontId="16" type="noConversion"/>
  </si>
  <si>
    <t>Xiphiidae</t>
    <phoneticPr fontId="16" type="noConversion"/>
  </si>
  <si>
    <t>Swordfish</t>
    <phoneticPr fontId="16" type="noConversion"/>
  </si>
  <si>
    <t>Xiphias gladius</t>
    <phoneticPr fontId="16" type="noConversion"/>
  </si>
  <si>
    <t>marine, epipelagic, oceanic</t>
    <phoneticPr fontId="16" type="noConversion"/>
  </si>
  <si>
    <t>fishes, cephalopods, crustaceans</t>
    <phoneticPr fontId="16" type="noConversion"/>
  </si>
  <si>
    <t>Striated surgeonfish</t>
    <phoneticPr fontId="16" type="noConversion"/>
  </si>
  <si>
    <t>Ctenochaetus striatus</t>
    <phoneticPr fontId="16" type="noConversion"/>
  </si>
  <si>
    <t>Kaxan</t>
    <phoneticPr fontId="16" type="noConversion"/>
  </si>
  <si>
    <t>marine, lagoons, reefs</t>
    <phoneticPr fontId="16" type="noConversion"/>
  </si>
  <si>
    <t>Dusky parrotfish</t>
    <phoneticPr fontId="16" type="noConversion"/>
  </si>
  <si>
    <t>Scarus niger</t>
    <phoneticPr fontId="16" type="noConversion"/>
  </si>
  <si>
    <t>Common parrotfish</t>
    <phoneticPr fontId="16" type="noConversion"/>
  </si>
  <si>
    <t>Scarus psittacus</t>
    <phoneticPr fontId="16" type="noConversion"/>
  </si>
  <si>
    <t>Ember parrotfish</t>
    <phoneticPr fontId="16" type="noConversion"/>
  </si>
  <si>
    <t>Spotted surgeonfish</t>
    <phoneticPr fontId="16" type="noConversion"/>
  </si>
  <si>
    <t>Scarus rubroviolaceus</t>
    <phoneticPr fontId="16" type="noConversion"/>
  </si>
  <si>
    <t>Scarus russelii</t>
    <phoneticPr fontId="16" type="noConversion"/>
  </si>
  <si>
    <t>Fivesaddle parrotfish</t>
    <phoneticPr fontId="16" type="noConversion"/>
  </si>
  <si>
    <t>Scarus scaber</t>
    <phoneticPr fontId="16" type="noConversion"/>
  </si>
  <si>
    <t>Robust tuskfish</t>
    <phoneticPr fontId="16" type="noConversion"/>
  </si>
  <si>
    <t>Exquisite wrasse</t>
    <phoneticPr fontId="16" type="noConversion"/>
  </si>
  <si>
    <t>African coris</t>
    <phoneticPr fontId="16" type="noConversion"/>
  </si>
  <si>
    <t>Coris africana</t>
    <phoneticPr fontId="16" type="noConversion"/>
  </si>
  <si>
    <t>Scarus viridifurcatus</t>
    <phoneticPr fontId="16" type="noConversion"/>
  </si>
  <si>
    <t>Roundhead parrotfish</t>
    <phoneticPr fontId="16" type="noConversion"/>
  </si>
  <si>
    <t>Pinguipedidae</t>
    <phoneticPr fontId="16" type="noConversion"/>
  </si>
  <si>
    <t>marine, coastal, coral, shallow to mid-depth</t>
    <phoneticPr fontId="16" type="noConversion"/>
  </si>
  <si>
    <t>Green humphead parrotfish</t>
    <phoneticPr fontId="16" type="noConversion"/>
  </si>
  <si>
    <t>Carolines parrotfish</t>
    <phoneticPr fontId="16" type="noConversion"/>
  </si>
  <si>
    <t>Calotomus carolinus</t>
    <phoneticPr fontId="16" type="noConversion"/>
  </si>
  <si>
    <t>presence in Somalia to be confirmed</t>
    <phoneticPr fontId="16" type="noConversion"/>
  </si>
  <si>
    <t>Elongate surgeonfish</t>
    <phoneticPr fontId="16" type="noConversion"/>
  </si>
  <si>
    <t>Acanthurus mata</t>
    <phoneticPr fontId="16" type="noConversion"/>
  </si>
  <si>
    <t>marine</t>
    <phoneticPr fontId="16" type="noConversion"/>
  </si>
  <si>
    <t>zooplankton</t>
    <phoneticPr fontId="16" type="noConversion"/>
  </si>
  <si>
    <t>y</t>
    <phoneticPr fontId="16" type="noConversion"/>
  </si>
  <si>
    <t>Epaulette surgeonfish</t>
    <phoneticPr fontId="16" type="noConversion"/>
  </si>
  <si>
    <t>Acanthurus nigricauda</t>
    <phoneticPr fontId="16" type="noConversion"/>
  </si>
  <si>
    <t>Scarus caudofasciatus</t>
    <phoneticPr fontId="16" type="noConversion"/>
  </si>
  <si>
    <t>Sicklefin parrotfish</t>
    <phoneticPr fontId="16" type="noConversion"/>
  </si>
  <si>
    <t>Scarus falcipinnis</t>
    <phoneticPr fontId="16" type="noConversion"/>
  </si>
  <si>
    <t>Rusty parrotfish</t>
    <phoneticPr fontId="16" type="noConversion"/>
  </si>
  <si>
    <t>Acanthurus nigrofuscus</t>
    <phoneticPr fontId="16" type="noConversion"/>
  </si>
  <si>
    <t>y</t>
    <phoneticPr fontId="16" type="noConversion"/>
  </si>
  <si>
    <t>Silver gemfish</t>
    <phoneticPr fontId="16" type="noConversion"/>
  </si>
  <si>
    <t>Rexea prometheoides</t>
    <phoneticPr fontId="16" type="noConversion"/>
  </si>
  <si>
    <t>marine, deep</t>
    <phoneticPr fontId="16" type="noConversion"/>
  </si>
  <si>
    <t>y</t>
    <phoneticPr fontId="16" type="noConversion"/>
  </si>
  <si>
    <t>Slender snoek</t>
    <phoneticPr fontId="16" type="noConversion"/>
  </si>
  <si>
    <t>Thyrsitoides marleyi</t>
    <phoneticPr fontId="16" type="noConversion"/>
  </si>
  <si>
    <t>trawls, handlines, longlines</t>
    <phoneticPr fontId="16" type="noConversion"/>
  </si>
  <si>
    <t>Thichiuridae</t>
    <phoneticPr fontId="16" type="noConversion"/>
  </si>
  <si>
    <t>Smalleye scabbardfish</t>
    <phoneticPr fontId="16" type="noConversion"/>
  </si>
  <si>
    <t>Aphanopus microphthalmus</t>
    <phoneticPr fontId="16" type="noConversion"/>
  </si>
  <si>
    <t>beach seines, gillnets</t>
    <phoneticPr fontId="16" type="noConversion"/>
  </si>
  <si>
    <t>Brownspotted spinefoot</t>
    <phoneticPr fontId="16" type="noConversion"/>
  </si>
  <si>
    <t>Siganus stellatus</t>
    <phoneticPr fontId="16" type="noConversion"/>
  </si>
  <si>
    <t>traps, spears</t>
    <phoneticPr fontId="16" type="noConversion"/>
  </si>
  <si>
    <t>Shoemaker spinefoot</t>
    <phoneticPr fontId="16" type="noConversion"/>
  </si>
  <si>
    <t>Siganus sutor</t>
    <phoneticPr fontId="16" type="noConversion"/>
  </si>
  <si>
    <t>Surge wrasse</t>
    <phoneticPr fontId="16" type="noConversion"/>
  </si>
  <si>
    <t>Sphyraena flavicauda</t>
    <phoneticPr fontId="16" type="noConversion"/>
  </si>
  <si>
    <t>Bigeye barracuda</t>
    <phoneticPr fontId="16" type="noConversion"/>
  </si>
  <si>
    <t>Pickhandle barracuda</t>
    <phoneticPr fontId="16" type="noConversion"/>
  </si>
  <si>
    <t>marine, demersal, reefs, schoolign</t>
    <phoneticPr fontId="16" type="noConversion"/>
  </si>
  <si>
    <t>algae</t>
    <phoneticPr fontId="16" type="noConversion"/>
  </si>
  <si>
    <t>seines, setnets, traps</t>
    <phoneticPr fontId="16" type="noConversion"/>
  </si>
  <si>
    <t>Acanthuridae</t>
    <phoneticPr fontId="16" type="noConversion"/>
  </si>
  <si>
    <t>Two-spot razorfish</t>
    <phoneticPr fontId="16" type="noConversion"/>
  </si>
  <si>
    <t>Xyrichtys bimaculatus</t>
    <phoneticPr fontId="16" type="noConversion"/>
  </si>
  <si>
    <t>Peacock wrasse</t>
    <phoneticPr fontId="16" type="noConversion"/>
  </si>
  <si>
    <t>Fivefinger wrasse</t>
    <phoneticPr fontId="16" type="noConversion"/>
  </si>
  <si>
    <t>Xyrichtys pentadactylus</t>
    <phoneticPr fontId="16" type="noConversion"/>
  </si>
  <si>
    <t>Scaridae</t>
    <phoneticPr fontId="16" type="noConversion"/>
  </si>
  <si>
    <t>traps, nets, spear</t>
    <phoneticPr fontId="16" type="noConversion"/>
  </si>
  <si>
    <t>Labroides dimidiatus</t>
    <phoneticPr fontId="16" type="noConversion"/>
  </si>
  <si>
    <t>Fourline wrasse</t>
    <phoneticPr fontId="16" type="noConversion"/>
  </si>
  <si>
    <t>Saafad</t>
    <phoneticPr fontId="16" type="noConversion"/>
  </si>
  <si>
    <t>Larabicus quadrilineatus</t>
    <phoneticPr fontId="16" type="noConversion"/>
  </si>
  <si>
    <t>Novaculichthus macrolepidotus</t>
    <phoneticPr fontId="16" type="noConversion"/>
  </si>
  <si>
    <t>marine, coastal, shallow, seagrass, benthic</t>
    <phoneticPr fontId="16" type="noConversion"/>
  </si>
  <si>
    <t>Anampses caeruleopunctatus</t>
    <phoneticPr fontId="16" type="noConversion"/>
  </si>
  <si>
    <t>Lined wrasse</t>
    <phoneticPr fontId="16" type="noConversion"/>
  </si>
  <si>
    <t>Anampses lineatus</t>
    <phoneticPr fontId="16" type="noConversion"/>
  </si>
  <si>
    <t>Spotted wrasse</t>
    <phoneticPr fontId="16" type="noConversion"/>
  </si>
  <si>
    <t>Anampses meleagrides</t>
    <phoneticPr fontId="16" type="noConversion"/>
  </si>
  <si>
    <t>y</t>
    <phoneticPr fontId="16" type="noConversion"/>
  </si>
  <si>
    <t>Pseudodax moluccanus</t>
    <phoneticPr fontId="16" type="noConversion"/>
  </si>
  <si>
    <t>Cocktail wrasse</t>
    <phoneticPr fontId="16" type="noConversion"/>
  </si>
  <si>
    <t>Pteragogus flagillifer</t>
    <phoneticPr fontId="16" type="noConversion"/>
  </si>
  <si>
    <t>Speckled sandperch</t>
    <phoneticPr fontId="16" type="noConversion"/>
  </si>
  <si>
    <t>Parapercis hexophthalma</t>
    <phoneticPr fontId="16" type="noConversion"/>
  </si>
  <si>
    <t>marine, reefs, sandy bottoms</t>
    <phoneticPr fontId="16" type="noConversion"/>
  </si>
  <si>
    <t>bottom trawls</t>
    <phoneticPr fontId="16" type="noConversion"/>
  </si>
  <si>
    <t>Smallscale grubfish</t>
    <phoneticPr fontId="16" type="noConversion"/>
  </si>
  <si>
    <t>Parapercis robinsoni</t>
    <phoneticPr fontId="16" type="noConversion"/>
  </si>
  <si>
    <t>marine, shallow to mid-depth</t>
    <phoneticPr fontId="16" type="noConversion"/>
  </si>
  <si>
    <t>b</t>
    <phoneticPr fontId="16" type="noConversion"/>
  </si>
  <si>
    <t>Weeping sandsmelt</t>
    <phoneticPr fontId="16" type="noConversion"/>
  </si>
  <si>
    <t>Parapercis somaliensis</t>
    <phoneticPr fontId="16" type="noConversion"/>
  </si>
  <si>
    <t>Callionymidae</t>
    <phoneticPr fontId="16" type="noConversion"/>
  </si>
  <si>
    <t>Epibulus insidiator</t>
    <phoneticPr fontId="16" type="noConversion"/>
  </si>
  <si>
    <t>Bird wrasse</t>
    <phoneticPr fontId="16" type="noConversion"/>
  </si>
  <si>
    <t>Gomphosus caeruleus</t>
    <phoneticPr fontId="16" type="noConversion"/>
  </si>
  <si>
    <t>Adorned wrasse</t>
    <phoneticPr fontId="16" type="noConversion"/>
  </si>
  <si>
    <t>Halichoeres cosmetus</t>
    <phoneticPr fontId="16" type="noConversion"/>
  </si>
  <si>
    <t>trawls</t>
    <phoneticPr fontId="16" type="noConversion"/>
  </si>
  <si>
    <t>Bignose unicornfish</t>
    <phoneticPr fontId="16" type="noConversion"/>
  </si>
  <si>
    <t>Naso vlamingii</t>
    <phoneticPr fontId="16" type="noConversion"/>
  </si>
  <si>
    <t>zooplankton</t>
    <phoneticPr fontId="16" type="noConversion"/>
  </si>
  <si>
    <t>na</t>
    <phoneticPr fontId="16" type="noConversion"/>
  </si>
  <si>
    <t>Twotone tang</t>
    <phoneticPr fontId="16" type="noConversion"/>
  </si>
  <si>
    <t>Zebrasoma scopas</t>
    <phoneticPr fontId="16" type="noConversion"/>
  </si>
  <si>
    <t>na</t>
    <phoneticPr fontId="16" type="noConversion"/>
  </si>
  <si>
    <t>Sailfin tang</t>
    <phoneticPr fontId="16" type="noConversion"/>
  </si>
  <si>
    <t>Zebrasoma veliferum</t>
    <phoneticPr fontId="16" type="noConversion"/>
  </si>
  <si>
    <t>Quumburo</t>
    <phoneticPr fontId="16" type="noConversion"/>
  </si>
  <si>
    <t>Yellowtail tang</t>
    <phoneticPr fontId="16" type="noConversion"/>
  </si>
  <si>
    <t>Zebrasoma xanthurum</t>
    <phoneticPr fontId="16" type="noConversion"/>
  </si>
  <si>
    <t>Festive parrotfish</t>
    <phoneticPr fontId="16" type="noConversion"/>
  </si>
  <si>
    <t>Purple-brown parrotfish</t>
    <phoneticPr fontId="16" type="noConversion"/>
  </si>
  <si>
    <t>Scarus fuscopurpureus</t>
    <phoneticPr fontId="16" type="noConversion"/>
  </si>
  <si>
    <t>Sinai parrotfish</t>
    <phoneticPr fontId="16" type="noConversion"/>
  </si>
  <si>
    <t>Scarus genazonatus</t>
    <phoneticPr fontId="16" type="noConversion"/>
  </si>
  <si>
    <t>Yellowscale parrotfish</t>
    <phoneticPr fontId="16" type="noConversion"/>
  </si>
  <si>
    <t>Hemigymnus melapterus</t>
    <phoneticPr fontId="16" type="noConversion"/>
  </si>
  <si>
    <t>Scarus ghobban</t>
    <phoneticPr fontId="16" type="noConversion"/>
  </si>
  <si>
    <t>Heavybeak parrotfish</t>
    <phoneticPr fontId="16" type="noConversion"/>
  </si>
  <si>
    <t>Scarus gibbus</t>
    <phoneticPr fontId="16" type="noConversion"/>
  </si>
  <si>
    <t>Globehead parrotfish</t>
    <phoneticPr fontId="16" type="noConversion"/>
  </si>
  <si>
    <t>Scarus globiceps</t>
    <phoneticPr fontId="16" type="noConversion"/>
  </si>
  <si>
    <t>Cheilinus fasciatus</t>
    <phoneticPr fontId="16" type="noConversion"/>
  </si>
  <si>
    <t>Broomtail wrasse</t>
    <phoneticPr fontId="16" type="noConversion"/>
  </si>
  <si>
    <t>Cheilinus lunulatus</t>
    <phoneticPr fontId="16" type="noConversion"/>
  </si>
  <si>
    <t>marine, coastal, shallow to mid-depth, reefs and seagrass, benthic</t>
    <phoneticPr fontId="16" type="noConversion"/>
  </si>
  <si>
    <t>Mental wrasse</t>
    <phoneticPr fontId="16" type="noConversion"/>
  </si>
  <si>
    <t>Cheilinus mentalis</t>
    <phoneticPr fontId="16" type="noConversion"/>
  </si>
  <si>
    <t>Snooty wrasse</t>
    <phoneticPr fontId="16" type="noConversion"/>
  </si>
  <si>
    <t>Cheilinus oxychephalus</t>
    <phoneticPr fontId="16" type="noConversion"/>
  </si>
  <si>
    <t>Tripletail wrasse</t>
    <phoneticPr fontId="16" type="noConversion"/>
  </si>
  <si>
    <t>Cheilinus trilobatus</t>
    <phoneticPr fontId="16" type="noConversion"/>
  </si>
  <si>
    <t>Humphead wrasse</t>
    <phoneticPr fontId="16" type="noConversion"/>
  </si>
  <si>
    <t>Choerodon robustus</t>
    <phoneticPr fontId="16" type="noConversion"/>
  </si>
  <si>
    <t>Cirrhilabrus exquisitus</t>
    <phoneticPr fontId="16" type="noConversion"/>
  </si>
  <si>
    <t>Cheilio inermis</t>
    <phoneticPr fontId="16" type="noConversion"/>
  </si>
  <si>
    <t>estuarine and marine, coastal, shallow, schooling</t>
    <phoneticPr fontId="16" type="noConversion"/>
  </si>
  <si>
    <t>detritus and algae</t>
    <phoneticPr fontId="16" type="noConversion"/>
  </si>
  <si>
    <t>Clown wrasse</t>
    <phoneticPr fontId="16" type="noConversion"/>
  </si>
  <si>
    <t>Coris aygula</t>
    <phoneticPr fontId="16" type="noConversion"/>
  </si>
  <si>
    <t>Spottail coris</t>
    <phoneticPr fontId="16" type="noConversion"/>
  </si>
  <si>
    <t>Spinytooth parrotfish</t>
    <phoneticPr fontId="16" type="noConversion"/>
  </si>
  <si>
    <t>Calotomus spinidens</t>
    <phoneticPr fontId="16" type="noConversion"/>
  </si>
  <si>
    <t>Bigcolour parrotfish</t>
    <phoneticPr fontId="16" type="noConversion"/>
  </si>
  <si>
    <t>Cetoscarus bicolor</t>
    <phoneticPr fontId="16" type="noConversion"/>
  </si>
  <si>
    <t>Candelamoa parrotfish</t>
    <phoneticPr fontId="16" type="noConversion"/>
  </si>
  <si>
    <t>Hipposcarus harid</t>
    <phoneticPr fontId="16" type="noConversion"/>
  </si>
  <si>
    <t>Marbled parrotfish</t>
    <phoneticPr fontId="16" type="noConversion"/>
  </si>
  <si>
    <t>Leptoscarus vaigiensis</t>
    <phoneticPr fontId="16" type="noConversion"/>
  </si>
  <si>
    <t>Arabian parrotfish</t>
    <phoneticPr fontId="16" type="noConversion"/>
  </si>
  <si>
    <t>Scarus arabicus</t>
    <phoneticPr fontId="16" type="noConversion"/>
  </si>
  <si>
    <t>Bluemoon parrotfish</t>
    <phoneticPr fontId="16" type="noConversion"/>
  </si>
  <si>
    <t>Scarus atrilunula</t>
    <phoneticPr fontId="16" type="noConversion"/>
  </si>
  <si>
    <t>Redbarred parrotfish</t>
    <phoneticPr fontId="16" type="noConversion"/>
  </si>
  <si>
    <t>Tarry hogfish</t>
    <phoneticPr fontId="16" type="noConversion"/>
  </si>
  <si>
    <t>Diana's hogfish</t>
    <phoneticPr fontId="16" type="noConversion"/>
  </si>
  <si>
    <t>Bodianus diana</t>
    <phoneticPr fontId="16" type="noConversion"/>
  </si>
  <si>
    <t>Fourline hogfish</t>
    <phoneticPr fontId="16" type="noConversion"/>
  </si>
  <si>
    <t>Bodianus leucostictus</t>
    <phoneticPr fontId="16" type="noConversion"/>
  </si>
  <si>
    <t>Sohal surgeonfish</t>
    <phoneticPr fontId="16" type="noConversion"/>
  </si>
  <si>
    <t>Acanthurus sohlal</t>
    <phoneticPr fontId="16" type="noConversion"/>
  </si>
  <si>
    <t>Doubleband surgeonfish</t>
    <phoneticPr fontId="16" type="noConversion"/>
  </si>
  <si>
    <t>Acanthurus tennentii</t>
    <phoneticPr fontId="16" type="noConversion"/>
  </si>
  <si>
    <t>Kaxan</t>
    <phoneticPr fontId="16" type="noConversion"/>
  </si>
  <si>
    <t>marine, reefs, schools</t>
    <phoneticPr fontId="16" type="noConversion"/>
  </si>
  <si>
    <t>benthic algae</t>
    <phoneticPr fontId="16" type="noConversion"/>
  </si>
  <si>
    <t>Chocolate surgeonfish</t>
    <phoneticPr fontId="16" type="noConversion"/>
  </si>
  <si>
    <t>Acanthurus thompsoni</t>
    <phoneticPr fontId="16" type="noConversion"/>
  </si>
  <si>
    <t>Convict surgeonfish</t>
    <phoneticPr fontId="16" type="noConversion"/>
  </si>
  <si>
    <t>Thalassoma hardwicke</t>
    <phoneticPr fontId="16" type="noConversion"/>
  </si>
  <si>
    <t>Goldbar wrasse</t>
    <phoneticPr fontId="16" type="noConversion"/>
  </si>
  <si>
    <t>Cheilinus diagrammus</t>
    <phoneticPr fontId="16" type="noConversion"/>
  </si>
  <si>
    <t>Thalassoma hebraicum</t>
    <phoneticPr fontId="16" type="noConversion"/>
  </si>
  <si>
    <t>Thalassoma lunare</t>
    <phoneticPr fontId="16" type="noConversion"/>
  </si>
  <si>
    <t>Moon wrasse</t>
    <phoneticPr fontId="16" type="noConversion"/>
  </si>
  <si>
    <t>Polynemidae</t>
    <phoneticPr fontId="16" type="noConversion"/>
  </si>
  <si>
    <t>Striped threadfin</t>
    <phoneticPr fontId="16" type="noConversion"/>
  </si>
  <si>
    <t>Polynemus plebeius</t>
    <phoneticPr fontId="16" type="noConversion"/>
  </si>
  <si>
    <t>Thalassoma purpureum</t>
    <phoneticPr fontId="16" type="noConversion"/>
  </si>
  <si>
    <t>Fivestripe wrasse</t>
    <phoneticPr fontId="16" type="noConversion"/>
  </si>
  <si>
    <t>Thalassoma quinquevittatum</t>
    <phoneticPr fontId="16" type="noConversion"/>
  </si>
  <si>
    <t>Christmas wrasse</t>
    <phoneticPr fontId="16" type="noConversion"/>
  </si>
  <si>
    <t>Thalassoma trilobatum</t>
    <phoneticPr fontId="16" type="noConversion"/>
  </si>
  <si>
    <t>Blackspot threadfin</t>
    <phoneticPr fontId="16" type="noConversion"/>
  </si>
  <si>
    <t>Polynemus sextarius</t>
    <phoneticPr fontId="16" type="noConversion"/>
  </si>
  <si>
    <t>Samaduul</t>
    <phoneticPr fontId="16" type="noConversion"/>
  </si>
  <si>
    <t>estuarine, benthic, coastal</t>
    <phoneticPr fontId="16" type="noConversion"/>
  </si>
  <si>
    <t>crustaceans, fishes, benthic organisms</t>
    <phoneticPr fontId="16" type="noConversion"/>
  </si>
  <si>
    <t>beach seines, bottom trawls</t>
    <phoneticPr fontId="16" type="noConversion"/>
  </si>
  <si>
    <t>Labridae</t>
    <phoneticPr fontId="16" type="noConversion"/>
  </si>
  <si>
    <t>marine, coastal, shallow, reefs, benthic</t>
  </si>
  <si>
    <t>marine, coastal, shallow, reefs, benthic</t>
    <phoneticPr fontId="16" type="noConversion"/>
  </si>
  <si>
    <t>Vermiculate wrasse</t>
    <phoneticPr fontId="16" type="noConversion"/>
  </si>
  <si>
    <t>Seagrass wrasse</t>
    <phoneticPr fontId="16" type="noConversion"/>
  </si>
  <si>
    <t>hook and line, trawl</t>
    <phoneticPr fontId="16" type="noConversion"/>
  </si>
  <si>
    <t>large fresh market; small aquarium</t>
    <phoneticPr fontId="16" type="noConversion"/>
  </si>
  <si>
    <t>Bluespotted wrasse</t>
    <phoneticPr fontId="16" type="noConversion"/>
  </si>
  <si>
    <t>Hardenberg's anchovy</t>
    <phoneticPr fontId="16" type="noConversion"/>
  </si>
  <si>
    <t>Stolephorus insularis</t>
    <phoneticPr fontId="16" type="noConversion"/>
  </si>
  <si>
    <t>seines, trawls, stakenets</t>
    <phoneticPr fontId="16" type="noConversion"/>
  </si>
  <si>
    <t>gillnets, castnets, stakenets, beach seines</t>
    <phoneticPr fontId="16" type="noConversion"/>
  </si>
  <si>
    <t>marine, coastal, shallow, weedy bottoms, benthic</t>
    <phoneticPr fontId="16" type="noConversion"/>
  </si>
  <si>
    <t>Sideburn wrasse</t>
    <phoneticPr fontId="16" type="noConversion"/>
  </si>
  <si>
    <t>Pteragogus pelycus</t>
    <phoneticPr fontId="16" type="noConversion"/>
  </si>
  <si>
    <t>Bluelined wrasse</t>
    <phoneticPr fontId="16" type="noConversion"/>
  </si>
  <si>
    <t>Stethojulis albovittata</t>
    <phoneticPr fontId="16" type="noConversion"/>
  </si>
  <si>
    <t>Cutribbon wrasse</t>
    <phoneticPr fontId="16" type="noConversion"/>
  </si>
  <si>
    <t>Stethojulis interrupta</t>
    <phoneticPr fontId="16" type="noConversion"/>
  </si>
  <si>
    <t>Three-ribbon wrasse</t>
    <phoneticPr fontId="16" type="noConversion"/>
  </si>
  <si>
    <t>Stethojulis strigiventer</t>
    <phoneticPr fontId="16" type="noConversion"/>
  </si>
  <si>
    <t>Dapple coris</t>
    <phoneticPr fontId="16" type="noConversion"/>
  </si>
  <si>
    <t>Coris variegata</t>
    <phoneticPr fontId="16" type="noConversion"/>
  </si>
  <si>
    <t>Slingjaw wrasse</t>
    <phoneticPr fontId="16" type="noConversion"/>
  </si>
  <si>
    <t>estuarine and freshwater, coastal, shallow</t>
    <phoneticPr fontId="16" type="noConversion"/>
  </si>
  <si>
    <t>Hornlip mullet</t>
    <phoneticPr fontId="16" type="noConversion"/>
  </si>
  <si>
    <t>Siganidae</t>
    <phoneticPr fontId="16" type="noConversion"/>
  </si>
  <si>
    <t>Siganus argenteus</t>
    <phoneticPr fontId="16" type="noConversion"/>
  </si>
  <si>
    <t>marine, demersal, reefs</t>
    <phoneticPr fontId="16" type="noConversion"/>
  </si>
  <si>
    <t>algae</t>
    <phoneticPr fontId="16" type="noConversion"/>
  </si>
  <si>
    <t>liftnets, dipnets, traps, seines</t>
    <phoneticPr fontId="16" type="noConversion"/>
  </si>
  <si>
    <t>Dusky spinefoot</t>
    <phoneticPr fontId="16" type="noConversion"/>
  </si>
  <si>
    <t>Siganus luridus</t>
    <phoneticPr fontId="16" type="noConversion"/>
  </si>
  <si>
    <t>algae</t>
    <phoneticPr fontId="16" type="noConversion"/>
  </si>
  <si>
    <t>traps, gillnets, beach seines</t>
    <phoneticPr fontId="16" type="noConversion"/>
  </si>
  <si>
    <t>Marbled spinefoot</t>
    <phoneticPr fontId="16" type="noConversion"/>
  </si>
  <si>
    <t>Zigzag wrasse</t>
    <phoneticPr fontId="16" type="noConversion"/>
  </si>
  <si>
    <t>Halichoeres scapularis</t>
    <phoneticPr fontId="16" type="noConversion"/>
  </si>
  <si>
    <t>Barred thicklip</t>
    <phoneticPr fontId="16" type="noConversion"/>
  </si>
  <si>
    <t>gillnets, castnets, stakenets, liftnets, beach seines, trawls</t>
    <phoneticPr fontId="16" type="noConversion"/>
  </si>
  <si>
    <t>Bluespot mullet</t>
    <phoneticPr fontId="16" type="noConversion"/>
  </si>
  <si>
    <t>Valamugil seheli</t>
    <phoneticPr fontId="16" type="noConversion"/>
  </si>
  <si>
    <t>Caanood</t>
    <phoneticPr fontId="16" type="noConversion"/>
  </si>
  <si>
    <t>Hemigymnus fasciatus</t>
    <phoneticPr fontId="16" type="noConversion"/>
  </si>
  <si>
    <t>Blackeye thicklip</t>
    <phoneticPr fontId="16" type="noConversion"/>
  </si>
  <si>
    <t>Cirrhitidae</t>
    <phoneticPr fontId="16" type="noConversion"/>
  </si>
  <si>
    <t>Ring wrasse</t>
    <phoneticPr fontId="16" type="noConversion"/>
  </si>
  <si>
    <t>Hologymnosus annulatus</t>
    <phoneticPr fontId="16" type="noConversion"/>
  </si>
  <si>
    <t>Hologymnosus doliatus</t>
    <phoneticPr fontId="16" type="noConversion"/>
  </si>
  <si>
    <t>Cleaner wrasse</t>
    <phoneticPr fontId="16" type="noConversion"/>
  </si>
  <si>
    <t>Redbreast wrasse</t>
    <phoneticPr fontId="16" type="noConversion"/>
  </si>
  <si>
    <t>hook and line</t>
    <phoneticPr fontId="16" type="noConversion"/>
  </si>
  <si>
    <t>Blackside hawkfish</t>
    <phoneticPr fontId="16" type="noConversion"/>
  </si>
  <si>
    <t>Paracirrhites forsteri</t>
    <phoneticPr fontId="16" type="noConversion"/>
  </si>
  <si>
    <t>marine, coral</t>
    <phoneticPr fontId="16" type="noConversion"/>
  </si>
  <si>
    <t>small fishes</t>
    <phoneticPr fontId="16" type="noConversion"/>
  </si>
  <si>
    <t>Mugilidae</t>
    <phoneticPr fontId="16" type="noConversion"/>
  </si>
  <si>
    <t>Fringelip mullet</t>
    <phoneticPr fontId="16" type="noConversion"/>
  </si>
  <si>
    <t>Crenimugil crenilabris</t>
    <phoneticPr fontId="16" type="noConversion"/>
  </si>
  <si>
    <t>b</t>
    <phoneticPr fontId="16" type="noConversion"/>
  </si>
  <si>
    <t>seines</t>
    <phoneticPr fontId="16" type="noConversion"/>
  </si>
  <si>
    <t>Keeled mullet</t>
    <phoneticPr fontId="16" type="noConversion"/>
  </si>
  <si>
    <t>Liza carinata</t>
    <phoneticPr fontId="16" type="noConversion"/>
  </si>
  <si>
    <t>Cheilinus undulatus</t>
    <phoneticPr fontId="16" type="noConversion"/>
  </si>
  <si>
    <t>Cigar wrasse</t>
    <phoneticPr fontId="16" type="noConversion"/>
  </si>
  <si>
    <t>y</t>
    <phoneticPr fontId="16" type="noConversion"/>
  </si>
  <si>
    <t>artisanal gear</t>
  </si>
  <si>
    <t>artisanal gear</t>
    <phoneticPr fontId="16" type="noConversion"/>
  </si>
  <si>
    <t>hook and line, artisanal gear</t>
  </si>
  <si>
    <t>Largescale mullet</t>
    <phoneticPr fontId="16" type="noConversion"/>
  </si>
  <si>
    <t>Caanood</t>
    <phoneticPr fontId="16" type="noConversion"/>
  </si>
  <si>
    <t>spotted herring</t>
    <phoneticPr fontId="16" type="noConversion"/>
  </si>
  <si>
    <t>Herklotsichthys punctatus</t>
    <phoneticPr fontId="16" type="noConversion"/>
  </si>
  <si>
    <t>seines, liftnets, trawls</t>
    <phoneticPr fontId="16" type="noConversion"/>
  </si>
  <si>
    <t>Chlorophthalmus bicornis</t>
    <phoneticPr fontId="16" type="noConversion"/>
  </si>
  <si>
    <t>Synodontidae</t>
    <phoneticPr fontId="16" type="noConversion"/>
  </si>
  <si>
    <t>Coris caudimacula</t>
    <phoneticPr fontId="16" type="noConversion"/>
  </si>
  <si>
    <t>Queen coris</t>
    <phoneticPr fontId="16" type="noConversion"/>
  </si>
  <si>
    <t>Coris frerei</t>
    <phoneticPr fontId="16" type="noConversion"/>
  </si>
  <si>
    <t>Anampses twistii</t>
    <phoneticPr fontId="16" type="noConversion"/>
  </si>
  <si>
    <t>Yellowbreasted wrasse</t>
    <phoneticPr fontId="16" type="noConversion"/>
  </si>
  <si>
    <t>Lyretail hogfish</t>
    <phoneticPr fontId="16" type="noConversion"/>
  </si>
  <si>
    <t>Bodianus anthoides</t>
    <phoneticPr fontId="16" type="noConversion"/>
  </si>
  <si>
    <t>Bodianus axillaris</t>
    <phoneticPr fontId="16" type="noConversion"/>
  </si>
  <si>
    <t>Turncoat hogfish</t>
    <phoneticPr fontId="16" type="noConversion"/>
  </si>
  <si>
    <t>Bodianus bilunulatus bilunulatus</t>
    <phoneticPr fontId="16" type="noConversion"/>
  </si>
  <si>
    <t>marine, coastal, shallow to mid-depth, reefs, benthic</t>
    <phoneticPr fontId="16" type="noConversion"/>
  </si>
  <si>
    <t>Goldtail angelfish</t>
    <phoneticPr fontId="16" type="noConversion"/>
  </si>
  <si>
    <t>Pomacanthus chrysurus</t>
    <phoneticPr fontId="16" type="noConversion"/>
  </si>
  <si>
    <t>Giant hogfish</t>
    <phoneticPr fontId="16" type="noConversion"/>
  </si>
  <si>
    <t>Scarus ferrugineus</t>
    <phoneticPr fontId="16" type="noConversion"/>
  </si>
  <si>
    <t>Scarus festivus</t>
    <phoneticPr fontId="16" type="noConversion"/>
  </si>
  <si>
    <t>Spottail wrasse</t>
    <phoneticPr fontId="16" type="noConversion"/>
  </si>
  <si>
    <t>Suezichthys caudovittatus</t>
    <phoneticPr fontId="16" type="noConversion"/>
  </si>
  <si>
    <t>Russell's wrasse</t>
    <phoneticPr fontId="16" type="noConversion"/>
  </si>
  <si>
    <t>Suezichthus russelli</t>
    <phoneticPr fontId="16" type="noConversion"/>
  </si>
  <si>
    <t>Twotone wrasse</t>
    <phoneticPr fontId="16" type="noConversion"/>
  </si>
  <si>
    <t>Thalassoma amblycephalum</t>
    <phoneticPr fontId="16" type="noConversion"/>
  </si>
  <si>
    <t>Sixbar wrasse</t>
    <phoneticPr fontId="16" type="noConversion"/>
  </si>
  <si>
    <t>Cheilinus chlorurus</t>
    <phoneticPr fontId="16" type="noConversion"/>
  </si>
  <si>
    <t>Floral wrasse</t>
    <phoneticPr fontId="16" type="noConversion"/>
  </si>
  <si>
    <t>Cheeklined wrasse</t>
    <phoneticPr fontId="16" type="noConversion"/>
  </si>
  <si>
    <t>Pentacerotidae</t>
    <phoneticPr fontId="16" type="noConversion"/>
  </si>
  <si>
    <t>Sailfin armourhead</t>
    <phoneticPr fontId="16" type="noConversion"/>
  </si>
  <si>
    <t>Histiopterus typus</t>
    <phoneticPr fontId="16" type="noConversion"/>
  </si>
  <si>
    <t>marine, benthic, mid-depth</t>
    <phoneticPr fontId="16" type="noConversion"/>
  </si>
  <si>
    <t>gillnets, castnets, stakenets, liftnets, beach seines</t>
    <phoneticPr fontId="16" type="noConversion"/>
  </si>
  <si>
    <t>estuarine and marine, reefs</t>
    <phoneticPr fontId="16" type="noConversion"/>
  </si>
  <si>
    <t>Samaduul</t>
    <phoneticPr fontId="16" type="noConversion"/>
  </si>
  <si>
    <t>marine, shallow, muddy bottoms</t>
    <phoneticPr fontId="16" type="noConversion"/>
  </si>
  <si>
    <t>beach seines, bottom trawls</t>
    <phoneticPr fontId="16" type="noConversion"/>
  </si>
  <si>
    <t>Chlorophthalmidae</t>
    <phoneticPr fontId="16" type="noConversion"/>
  </si>
  <si>
    <t>shortnose greeneye</t>
    <phoneticPr fontId="16" type="noConversion"/>
  </si>
  <si>
    <t>Chlorophthalmus agassizi</t>
    <phoneticPr fontId="16" type="noConversion"/>
  </si>
  <si>
    <t>marine, benthic, mid-depth to deep</t>
    <phoneticPr fontId="16" type="noConversion"/>
  </si>
  <si>
    <t>invertebrates</t>
    <phoneticPr fontId="16" type="noConversion"/>
  </si>
  <si>
    <t>y</t>
    <phoneticPr fontId="16" type="noConversion"/>
  </si>
  <si>
    <t>spinyjaw greeneye</t>
    <phoneticPr fontId="16" type="noConversion"/>
  </si>
  <si>
    <t>Encrasicholina punctifer</t>
    <phoneticPr fontId="16" type="noConversion"/>
  </si>
  <si>
    <t>seines, stakenets</t>
    <phoneticPr fontId="16" type="noConversion"/>
  </si>
  <si>
    <t>Southern African anchovy</t>
    <phoneticPr fontId="16" type="noConversion"/>
  </si>
  <si>
    <t>Engraulis capensis</t>
    <phoneticPr fontId="16" type="noConversion"/>
  </si>
  <si>
    <t>seines, trawls</t>
    <phoneticPr fontId="16" type="noConversion"/>
  </si>
  <si>
    <t>benthic invertebrates</t>
    <phoneticPr fontId="16" type="noConversion"/>
  </si>
  <si>
    <t>Stolephorus commersonii</t>
    <phoneticPr fontId="16" type="noConversion"/>
  </si>
  <si>
    <t>Indian anchovy</t>
    <phoneticPr fontId="16" type="noConversion"/>
  </si>
  <si>
    <t>Stolephorus indicus</t>
    <phoneticPr fontId="16" type="noConversion"/>
  </si>
  <si>
    <t>marine, pelagic, coastal</t>
    <phoneticPr fontId="16" type="noConversion"/>
  </si>
  <si>
    <t>seines, trawls, stakenets</t>
    <phoneticPr fontId="16" type="noConversion"/>
  </si>
  <si>
    <t>yellowmouth moray</t>
    <phoneticPr fontId="16" type="noConversion"/>
  </si>
  <si>
    <t>Gymnothorax nudivomer</t>
    <phoneticPr fontId="16" type="noConversion"/>
  </si>
  <si>
    <t>na</t>
    <phoneticPr fontId="16" type="noConversion"/>
  </si>
  <si>
    <t>whitespotted moray</t>
    <phoneticPr fontId="16" type="noConversion"/>
  </si>
  <si>
    <t>Gymnothorax punctatus</t>
    <phoneticPr fontId="16" type="noConversion"/>
  </si>
  <si>
    <t>Tade mullet</t>
    <phoneticPr fontId="16" type="noConversion"/>
  </si>
  <si>
    <t>Liza tade</t>
    <phoneticPr fontId="16" type="noConversion"/>
  </si>
  <si>
    <t>estuarine and marine, coastal, shallow</t>
    <phoneticPr fontId="16" type="noConversion"/>
  </si>
  <si>
    <t>gillnets, castnets, stakenets, beach seines</t>
    <phoneticPr fontId="16" type="noConversion"/>
  </si>
  <si>
    <t>Squaretail mullet</t>
    <phoneticPr fontId="16" type="noConversion"/>
  </si>
  <si>
    <t>Liza vaigiensis</t>
    <phoneticPr fontId="16" type="noConversion"/>
  </si>
  <si>
    <t>Caanood</t>
    <phoneticPr fontId="16" type="noConversion"/>
  </si>
  <si>
    <t>castnets, stakenets, beach seines</t>
    <phoneticPr fontId="16" type="noConversion"/>
  </si>
  <si>
    <t>Flathead mullet</t>
    <phoneticPr fontId="16" type="noConversion"/>
  </si>
  <si>
    <t>Mugil cephalus</t>
    <phoneticPr fontId="16" type="noConversion"/>
  </si>
  <si>
    <t>Caanood</t>
    <phoneticPr fontId="16" type="noConversion"/>
  </si>
  <si>
    <t>gillnets, traps</t>
    <phoneticPr fontId="16" type="noConversion"/>
  </si>
  <si>
    <t>Pomacanthidae</t>
    <phoneticPr fontId="16" type="noConversion"/>
  </si>
  <si>
    <t>Threespot angelfish</t>
    <phoneticPr fontId="16" type="noConversion"/>
  </si>
  <si>
    <t>Oedalechilus labiosus</t>
    <phoneticPr fontId="16" type="noConversion"/>
  </si>
  <si>
    <t>marine, coastal, reefs</t>
    <phoneticPr fontId="16" type="noConversion"/>
  </si>
  <si>
    <t>Dussumier's wrasse</t>
    <phoneticPr fontId="16" type="noConversion"/>
  </si>
  <si>
    <t>Halichoeres dussumieri</t>
    <phoneticPr fontId="16" type="noConversion"/>
  </si>
  <si>
    <t>Checkerboard wrasse</t>
    <phoneticPr fontId="16" type="noConversion"/>
  </si>
  <si>
    <t>Halichoeres hortulanus</t>
    <phoneticPr fontId="16" type="noConversion"/>
  </si>
  <si>
    <t>Dusky wrasse</t>
    <phoneticPr fontId="16" type="noConversion"/>
  </si>
  <si>
    <t>Halichoeres marginatus</t>
    <phoneticPr fontId="16" type="noConversion"/>
  </si>
  <si>
    <t>Nebulous wrasse</t>
    <phoneticPr fontId="16" type="noConversion"/>
  </si>
  <si>
    <t>Halichoeres nebulosus</t>
    <phoneticPr fontId="16" type="noConversion"/>
  </si>
  <si>
    <t>Spratelloides delicatulus</t>
    <phoneticPr fontId="16" type="noConversion"/>
  </si>
  <si>
    <t>beach seines</t>
    <phoneticPr fontId="16" type="noConversion"/>
  </si>
  <si>
    <t>striped round herring</t>
    <phoneticPr fontId="16" type="noConversion"/>
  </si>
  <si>
    <t>Spratelloides gracilis</t>
    <phoneticPr fontId="16" type="noConversion"/>
  </si>
  <si>
    <t>marine, pelagic, coastal, shallow</t>
    <phoneticPr fontId="16" type="noConversion"/>
  </si>
  <si>
    <t>beach seines</t>
    <phoneticPr fontId="16" type="noConversion"/>
  </si>
  <si>
    <t>Devis' anchovy</t>
    <phoneticPr fontId="16" type="noConversion"/>
  </si>
  <si>
    <t>trawls</t>
    <phoneticPr fontId="16" type="noConversion"/>
  </si>
  <si>
    <t>Muraenidae</t>
    <phoneticPr fontId="16" type="noConversion"/>
  </si>
  <si>
    <t>starry moray</t>
    <phoneticPr fontId="16" type="noConversion"/>
  </si>
  <si>
    <t>Stocky hawkfish</t>
    <phoneticPr fontId="16" type="noConversion"/>
  </si>
  <si>
    <t>Cirrhitus pinnulatus</t>
    <phoneticPr fontId="16" type="noConversion"/>
  </si>
  <si>
    <t>marine, rocky reefs</t>
    <phoneticPr fontId="16" type="noConversion"/>
  </si>
  <si>
    <t>crabs</t>
    <phoneticPr fontId="16" type="noConversion"/>
  </si>
  <si>
    <t>y</t>
    <phoneticPr fontId="16" type="noConversion"/>
  </si>
  <si>
    <t>shorthead anchovy</t>
    <phoneticPr fontId="16" type="noConversion"/>
  </si>
  <si>
    <t>buccaneer anchovy</t>
    <phoneticPr fontId="16" type="noConversion"/>
  </si>
  <si>
    <t>Encrasicholina heteroloba</t>
    <phoneticPr fontId="16" type="noConversion"/>
  </si>
  <si>
    <t>purse seines, ringnets, dip nets, stakenets</t>
    <phoneticPr fontId="16" type="noConversion"/>
  </si>
  <si>
    <t>Amblygaster sirm</t>
    <phoneticPr fontId="16" type="noConversion"/>
  </si>
  <si>
    <t>rainbow sardine</t>
    <phoneticPr fontId="16" type="noConversion"/>
  </si>
  <si>
    <t>Dussumieria acuta</t>
    <phoneticPr fontId="16" type="noConversion"/>
  </si>
  <si>
    <t>seines, trawls, setnets</t>
    <phoneticPr fontId="16" type="noConversion"/>
  </si>
  <si>
    <t>slender rainbow sardine</t>
    <phoneticPr fontId="16" type="noConversion"/>
  </si>
  <si>
    <t>Dussumieria elopsides</t>
    <phoneticPr fontId="16" type="noConversion"/>
  </si>
  <si>
    <t>seines, gillnets</t>
    <phoneticPr fontId="16" type="noConversion"/>
  </si>
  <si>
    <t>marine, coastal</t>
    <phoneticPr fontId="16" type="noConversion"/>
  </si>
  <si>
    <t>seines</t>
    <phoneticPr fontId="16" type="noConversion"/>
  </si>
  <si>
    <t>Gulf herring</t>
    <phoneticPr fontId="16" type="noConversion"/>
  </si>
  <si>
    <t>marine, pelagic, coastal, schooling</t>
    <phoneticPr fontId="16" type="noConversion"/>
  </si>
  <si>
    <t>Gymnothorax favagineus</t>
    <phoneticPr fontId="16" type="noConversion"/>
  </si>
  <si>
    <t>fishes, cephalopods</t>
    <phoneticPr fontId="16" type="noConversion"/>
  </si>
  <si>
    <t>hook and line</t>
    <phoneticPr fontId="16" type="noConversion"/>
  </si>
  <si>
    <t>yellowmargin moray</t>
    <phoneticPr fontId="16" type="noConversion"/>
  </si>
  <si>
    <t>reefs</t>
    <phoneticPr fontId="16" type="noConversion"/>
  </si>
  <si>
    <t>hook and line</t>
    <phoneticPr fontId="16" type="noConversion"/>
  </si>
  <si>
    <t>gillnets, castnets, stakenets, liftnets, beach seines</t>
    <phoneticPr fontId="16" type="noConversion"/>
  </si>
  <si>
    <t>Otomebora mullet</t>
    <phoneticPr fontId="16" type="noConversion"/>
  </si>
  <si>
    <t>Caanood</t>
    <phoneticPr fontId="16" type="noConversion"/>
  </si>
  <si>
    <t>benthic organisms, detrits</t>
    <phoneticPr fontId="16" type="noConversion"/>
  </si>
  <si>
    <t>Apolemichthys xanthotis</t>
    <phoneticPr fontId="16" type="noConversion"/>
  </si>
  <si>
    <t>algae, sponges, invertebrates</t>
    <phoneticPr fontId="16" type="noConversion"/>
  </si>
  <si>
    <t>Arabian angelfish</t>
    <phoneticPr fontId="16" type="noConversion"/>
  </si>
  <si>
    <t>Pomacanthus asfur</t>
    <phoneticPr fontId="16" type="noConversion"/>
  </si>
  <si>
    <t>marine, coral, shallow</t>
    <phoneticPr fontId="16" type="noConversion"/>
  </si>
  <si>
    <t>sponges, tunicates</t>
    <phoneticPr fontId="16" type="noConversion"/>
  </si>
  <si>
    <t>gillnets, traps</t>
    <phoneticPr fontId="16" type="noConversion"/>
  </si>
  <si>
    <t>crustaceans, molluscs, fishes</t>
    <phoneticPr fontId="16" type="noConversion"/>
  </si>
  <si>
    <t>bottom trawls, seines, hook and line</t>
    <phoneticPr fontId="16" type="noConversion"/>
  </si>
  <si>
    <t>marine, coral, shallow</t>
    <phoneticPr fontId="16" type="noConversion"/>
  </si>
  <si>
    <t>Emperor angelfish</t>
    <phoneticPr fontId="16" type="noConversion"/>
  </si>
  <si>
    <t>Pomacanthus imperator</t>
    <phoneticPr fontId="16" type="noConversion"/>
  </si>
  <si>
    <t>Bodianus macrognathos</t>
    <phoneticPr fontId="16" type="noConversion"/>
  </si>
  <si>
    <t>Blackspot hogfish</t>
    <phoneticPr fontId="16" type="noConversion"/>
  </si>
  <si>
    <t>Bodianus opercularis</t>
    <phoneticPr fontId="16" type="noConversion"/>
  </si>
  <si>
    <t>Threeline hogfish</t>
    <phoneticPr fontId="16" type="noConversion"/>
  </si>
  <si>
    <t>Bodianus trilineatus</t>
    <phoneticPr fontId="16" type="noConversion"/>
  </si>
  <si>
    <t>Two-spot wrasse</t>
    <phoneticPr fontId="16" type="noConversion"/>
  </si>
  <si>
    <t>Cheilinus bimaculatus</t>
    <phoneticPr fontId="16" type="noConversion"/>
  </si>
  <si>
    <t>marine, offshore, benthic</t>
    <phoneticPr fontId="16" type="noConversion"/>
  </si>
  <si>
    <t>Muraenesocidae</t>
    <phoneticPr fontId="16" type="noConversion"/>
  </si>
  <si>
    <t>Indian pike conger</t>
    <phoneticPr fontId="16" type="noConversion"/>
  </si>
  <si>
    <t>y</t>
    <phoneticPr fontId="16" type="noConversion"/>
  </si>
  <si>
    <t>estuarine and marine, pelagic</t>
    <phoneticPr fontId="16" type="noConversion"/>
  </si>
  <si>
    <t>crustaceans, small fish</t>
    <phoneticPr fontId="16" type="noConversion"/>
  </si>
  <si>
    <t>seines, gillnets, handlines</t>
    <phoneticPr fontId="16" type="noConversion"/>
  </si>
  <si>
    <t>Scoliodon laticaudus</t>
    <phoneticPr fontId="16" type="noConversion"/>
  </si>
  <si>
    <t>crustaceans, molluscs, fishes</t>
    <phoneticPr fontId="16" type="noConversion"/>
  </si>
  <si>
    <t>bottom trawls, seines, hook and line</t>
    <phoneticPr fontId="16" type="noConversion"/>
  </si>
  <si>
    <t>Congresox talabonoides</t>
    <phoneticPr fontId="16" type="noConversion"/>
  </si>
  <si>
    <t>estuarine, benthic, mid-depth</t>
    <phoneticPr fontId="16" type="noConversion"/>
  </si>
  <si>
    <t>longline, trawls, nets</t>
    <phoneticPr fontId="16" type="noConversion"/>
  </si>
  <si>
    <t>benthic fishes, crustaceans</t>
    <phoneticPr fontId="16" type="noConversion"/>
  </si>
  <si>
    <t>Common pike conger</t>
    <phoneticPr fontId="16" type="noConversion"/>
  </si>
  <si>
    <t>Maguungi</t>
    <phoneticPr fontId="16" type="noConversion"/>
  </si>
  <si>
    <t>Muraenesox bagio</t>
    <phoneticPr fontId="16" type="noConversion"/>
  </si>
  <si>
    <t>Maguungi</t>
    <phoneticPr fontId="16" type="noConversion"/>
  </si>
  <si>
    <t>benthic fishes, crustaceans</t>
    <phoneticPr fontId="16" type="noConversion"/>
  </si>
  <si>
    <t>y</t>
    <phoneticPr fontId="16" type="noConversion"/>
  </si>
  <si>
    <t>daggertooth pike conger</t>
    <phoneticPr fontId="16" type="noConversion"/>
  </si>
  <si>
    <t>Muraenesox cinereus</t>
    <phoneticPr fontId="16" type="noConversion"/>
  </si>
  <si>
    <t>Clupeidae</t>
    <phoneticPr fontId="16" type="noConversion"/>
  </si>
  <si>
    <t>smoothbelly sardinella</t>
    <phoneticPr fontId="16" type="noConversion"/>
  </si>
  <si>
    <t>Commerson's anchovy</t>
    <phoneticPr fontId="16" type="noConversion"/>
  </si>
  <si>
    <t>Pastinachus sephen</t>
    <phoneticPr fontId="16" type="noConversion"/>
  </si>
  <si>
    <t>Amblygaster leiogaster</t>
    <phoneticPr fontId="16" type="noConversion"/>
  </si>
  <si>
    <t>spotted sardinella</t>
    <phoneticPr fontId="16" type="noConversion"/>
  </si>
  <si>
    <t>Chirocentridae</t>
    <phoneticPr fontId="16" type="noConversion"/>
  </si>
  <si>
    <t>TAXONOMY</t>
    <phoneticPr fontId="16" type="noConversion"/>
  </si>
  <si>
    <t>BIOLOGY</t>
    <phoneticPr fontId="16" type="noConversion"/>
  </si>
  <si>
    <t>FISHERY</t>
    <phoneticPr fontId="16" type="noConversion"/>
  </si>
  <si>
    <t>CONSERVATION</t>
    <phoneticPr fontId="16" type="noConversion"/>
  </si>
  <si>
    <t>IUCN Red List?</t>
    <phoneticPr fontId="16" type="noConversion"/>
  </si>
  <si>
    <t>Ruppell's moray</t>
    <phoneticPr fontId="16" type="noConversion"/>
  </si>
  <si>
    <t>Baelama anchovy</t>
    <phoneticPr fontId="16" type="noConversion"/>
  </si>
  <si>
    <t>Thryssa baelama</t>
    <phoneticPr fontId="16" type="noConversion"/>
  </si>
  <si>
    <t>Samaduul</t>
    <phoneticPr fontId="16" type="noConversion"/>
  </si>
  <si>
    <t>Longjaw thryssa</t>
    <phoneticPr fontId="16" type="noConversion"/>
  </si>
  <si>
    <t>Thryssa setirostris</t>
    <phoneticPr fontId="16" type="noConversion"/>
  </si>
  <si>
    <t>Samaduul</t>
    <phoneticPr fontId="16" type="noConversion"/>
  </si>
  <si>
    <t>crustaceans</t>
    <phoneticPr fontId="16" type="noConversion"/>
  </si>
  <si>
    <t>y</t>
    <phoneticPr fontId="16" type="noConversion"/>
  </si>
  <si>
    <t>Orangemouth anchovy</t>
    <phoneticPr fontId="16" type="noConversion"/>
  </si>
  <si>
    <t>Thryssa vitirosris</t>
    <phoneticPr fontId="16" type="noConversion"/>
  </si>
  <si>
    <t>Scatty</t>
    <phoneticPr fontId="16" type="noConversion"/>
  </si>
  <si>
    <t>Scatophagus tetracanthus</t>
    <phoneticPr fontId="16" type="noConversion"/>
  </si>
  <si>
    <t>estuarine and marine, coastal, benthic</t>
    <phoneticPr fontId="16" type="noConversion"/>
  </si>
  <si>
    <t>benthic invertebrates, detritus</t>
    <phoneticPr fontId="16" type="noConversion"/>
  </si>
  <si>
    <t>y</t>
    <phoneticPr fontId="16" type="noConversion"/>
  </si>
  <si>
    <t>seines, gillnets, castnets</t>
    <phoneticPr fontId="16" type="noConversion"/>
  </si>
  <si>
    <t>blacktip sardinella</t>
    <phoneticPr fontId="16" type="noConversion"/>
  </si>
  <si>
    <t>Sardinella melanura</t>
    <phoneticPr fontId="16" type="noConversion"/>
  </si>
  <si>
    <t>Apolemichthys trimaculatus</t>
    <phoneticPr fontId="16" type="noConversion"/>
  </si>
  <si>
    <t>gillnets, liftnets, seines</t>
    <phoneticPr fontId="16" type="noConversion"/>
  </si>
  <si>
    <t>Bluetail mullet</t>
    <phoneticPr fontId="16" type="noConversion"/>
  </si>
  <si>
    <t>Valamugil bachanani</t>
    <phoneticPr fontId="16" type="noConversion"/>
  </si>
  <si>
    <t>Caanood</t>
    <phoneticPr fontId="16" type="noConversion"/>
  </si>
  <si>
    <t>Longarm mullet</t>
    <phoneticPr fontId="16" type="noConversion"/>
  </si>
  <si>
    <t>Valamugil cunnesius</t>
    <phoneticPr fontId="16" type="noConversion"/>
  </si>
  <si>
    <t>Caanood</t>
    <phoneticPr fontId="16" type="noConversion"/>
  </si>
  <si>
    <t>estuarine and freshwater, coastal, schooling</t>
    <phoneticPr fontId="16" type="noConversion"/>
  </si>
  <si>
    <t>detritus</t>
    <phoneticPr fontId="16" type="noConversion"/>
  </si>
  <si>
    <t>marine, demersal, coastal</t>
    <phoneticPr fontId="16" type="noConversion"/>
  </si>
  <si>
    <t>na</t>
    <phoneticPr fontId="16" type="noConversion"/>
  </si>
  <si>
    <t>Halavi's guitarfish</t>
    <phoneticPr fontId="16" type="noConversion"/>
  </si>
  <si>
    <t>Rhinobatos halavi</t>
    <phoneticPr fontId="16" type="noConversion"/>
  </si>
  <si>
    <t>Carcharhinus falciformis</t>
    <phoneticPr fontId="16" type="noConversion"/>
  </si>
  <si>
    <t>giant guitarfish</t>
    <phoneticPr fontId="16" type="noConversion"/>
  </si>
  <si>
    <t>Rhynchobatus djiddensis</t>
    <phoneticPr fontId="16" type="noConversion"/>
  </si>
  <si>
    <t>Oolo-oolo shabeelley</t>
    <phoneticPr fontId="16" type="noConversion"/>
  </si>
  <si>
    <t>Encrasicholina devisi</t>
    <phoneticPr fontId="16" type="noConversion"/>
  </si>
  <si>
    <t>Yellow guitarfish</t>
    <phoneticPr fontId="16" type="noConversion"/>
  </si>
  <si>
    <t>Rhinobatos schlegelii</t>
    <phoneticPr fontId="16" type="noConversion"/>
  </si>
  <si>
    <t>marine, benthic, mid-depth</t>
    <phoneticPr fontId="16" type="noConversion"/>
  </si>
  <si>
    <t>Echidna nebulosa</t>
    <phoneticPr fontId="16" type="noConversion"/>
  </si>
  <si>
    <t>Kal</t>
    <phoneticPr fontId="16" type="noConversion"/>
  </si>
  <si>
    <t>marine, benthic, shallow, reefs</t>
    <phoneticPr fontId="16" type="noConversion"/>
  </si>
  <si>
    <t>line gear, nets, traps, spears</t>
    <phoneticPr fontId="16" type="noConversion"/>
  </si>
  <si>
    <t>striped moray</t>
    <phoneticPr fontId="16" type="noConversion"/>
  </si>
  <si>
    <t>Echidna polyzona</t>
    <phoneticPr fontId="16" type="noConversion"/>
  </si>
  <si>
    <t>na</t>
    <phoneticPr fontId="16" type="noConversion"/>
  </si>
  <si>
    <t>Zebra moray</t>
    <phoneticPr fontId="16" type="noConversion"/>
  </si>
  <si>
    <t>Marisa</t>
    <phoneticPr fontId="16" type="noConversion"/>
  </si>
  <si>
    <t>Echidna zebra</t>
    <phoneticPr fontId="16" type="noConversion"/>
  </si>
  <si>
    <t>marine, benthic, shallow, reefs</t>
    <phoneticPr fontId="16" type="noConversion"/>
  </si>
  <si>
    <t>reefs</t>
    <phoneticPr fontId="16" type="noConversion"/>
  </si>
  <si>
    <t>line gear, nets, traps, spear</t>
    <phoneticPr fontId="16" type="noConversion"/>
  </si>
  <si>
    <t>round herring</t>
    <phoneticPr fontId="16" type="noConversion"/>
  </si>
  <si>
    <t>giant moray</t>
    <phoneticPr fontId="16" type="noConversion"/>
  </si>
  <si>
    <t>Gymnothorax javanicus</t>
    <phoneticPr fontId="16" type="noConversion"/>
  </si>
  <si>
    <t>blackspotted moray</t>
    <phoneticPr fontId="16" type="noConversion"/>
  </si>
  <si>
    <t>y</t>
    <phoneticPr fontId="16" type="noConversion"/>
  </si>
  <si>
    <t>reunion herring</t>
    <phoneticPr fontId="16" type="noConversion"/>
  </si>
  <si>
    <t>kelee shad</t>
    <phoneticPr fontId="16" type="noConversion"/>
  </si>
  <si>
    <t>Hilsa kelee</t>
    <phoneticPr fontId="16" type="noConversion"/>
  </si>
  <si>
    <t>estuarine and marine, pelagic, coastal</t>
    <phoneticPr fontId="16" type="noConversion"/>
  </si>
  <si>
    <t>phytoplankton, zooplankton</t>
    <phoneticPr fontId="16" type="noConversion"/>
  </si>
  <si>
    <t>traps, gillnets, seines, trawls</t>
    <phoneticPr fontId="16" type="noConversion"/>
  </si>
  <si>
    <t>Whitefin wolf-herring</t>
    <phoneticPr fontId="16" type="noConversion"/>
  </si>
  <si>
    <t>Chirocentrus nudus</t>
    <phoneticPr fontId="16" type="noConversion"/>
  </si>
  <si>
    <t>Sanbelag</t>
    <phoneticPr fontId="16" type="noConversion"/>
  </si>
  <si>
    <t>Chanidae</t>
    <phoneticPr fontId="16" type="noConversion"/>
  </si>
  <si>
    <t>Milkfish</t>
    <phoneticPr fontId="16" type="noConversion"/>
  </si>
  <si>
    <t>Chanos chanos</t>
    <phoneticPr fontId="16" type="noConversion"/>
  </si>
  <si>
    <t>Ilweyn</t>
    <phoneticPr fontId="16" type="noConversion"/>
  </si>
  <si>
    <t>scoop nets, dragnets, setnets, traps</t>
    <phoneticPr fontId="16" type="noConversion"/>
  </si>
  <si>
    <t>Ariidae</t>
    <phoneticPr fontId="16" type="noConversion"/>
  </si>
  <si>
    <t>Giant catfish</t>
    <phoneticPr fontId="16" type="noConversion"/>
  </si>
  <si>
    <t>Arius thalassinus</t>
    <phoneticPr fontId="16" type="noConversion"/>
  </si>
  <si>
    <t>Funi, Bacoore</t>
    <phoneticPr fontId="16" type="noConversion"/>
  </si>
  <si>
    <t>crabs, prawns, mantid shrimp</t>
    <phoneticPr fontId="16" type="noConversion"/>
  </si>
  <si>
    <t>Plotosidae</t>
    <phoneticPr fontId="16" type="noConversion"/>
  </si>
  <si>
    <t>Plotosus limbatus</t>
    <phoneticPr fontId="16" type="noConversion"/>
  </si>
  <si>
    <t>Koonbile</t>
    <phoneticPr fontId="16" type="noConversion"/>
  </si>
  <si>
    <t>estuarine, euryhaline</t>
    <phoneticPr fontId="16" type="noConversion"/>
  </si>
  <si>
    <t>marine, coral, shallow to mid-depth</t>
    <phoneticPr fontId="16" type="noConversion"/>
  </si>
  <si>
    <t>y</t>
    <phoneticPr fontId="16" type="noConversion"/>
  </si>
  <si>
    <t>Pomacanthus maculosus</t>
    <phoneticPr fontId="16" type="noConversion"/>
  </si>
  <si>
    <t>marine, rocky reefs, shallow</t>
    <phoneticPr fontId="16" type="noConversion"/>
  </si>
  <si>
    <t>Semicircle angelfish</t>
    <phoneticPr fontId="16" type="noConversion"/>
  </si>
  <si>
    <t>Pomacanthus semicirculatus</t>
    <phoneticPr fontId="16" type="noConversion"/>
  </si>
  <si>
    <t>algae, sponges, tunicates</t>
    <phoneticPr fontId="16" type="noConversion"/>
  </si>
  <si>
    <t>Royal angelfish</t>
    <phoneticPr fontId="16" type="noConversion"/>
  </si>
  <si>
    <t>Pygoplites diacanthus</t>
    <phoneticPr fontId="16" type="noConversion"/>
  </si>
  <si>
    <t>Uroconger lepturus</t>
    <phoneticPr fontId="16" type="noConversion"/>
  </si>
  <si>
    <t>fishes, crustaceans</t>
    <phoneticPr fontId="16" type="noConversion"/>
  </si>
  <si>
    <t>longlines, trawls</t>
    <phoneticPr fontId="16" type="noConversion"/>
  </si>
  <si>
    <t>spadenose shark</t>
    <phoneticPr fontId="16" type="noConversion"/>
  </si>
  <si>
    <t>drift gillnets, longlines</t>
    <phoneticPr fontId="16" type="noConversion"/>
  </si>
  <si>
    <t>silky shark</t>
    <phoneticPr fontId="16" type="noConversion"/>
  </si>
  <si>
    <t>benthic fishes</t>
    <phoneticPr fontId="16" type="noConversion"/>
  </si>
  <si>
    <t>hook and line, longlines, gillnets, traps</t>
    <phoneticPr fontId="16" type="noConversion"/>
  </si>
  <si>
    <t>whitetip reef shark</t>
    <phoneticPr fontId="16" type="noConversion"/>
  </si>
  <si>
    <t>Triaenodon obesus</t>
    <phoneticPr fontId="16" type="noConversion"/>
  </si>
  <si>
    <t>marine, inshore</t>
    <phoneticPr fontId="16" type="noConversion"/>
  </si>
  <si>
    <t>Megalopidae</t>
    <phoneticPr fontId="16" type="noConversion"/>
  </si>
  <si>
    <t>Indo-Pacific tarpon</t>
    <phoneticPr fontId="16" type="noConversion"/>
  </si>
  <si>
    <t>Megalops cyprinoides</t>
    <phoneticPr fontId="16" type="noConversion"/>
  </si>
  <si>
    <t>Samaduul</t>
    <phoneticPr fontId="16" type="noConversion"/>
  </si>
  <si>
    <t>seines, gillnets, trawls</t>
    <phoneticPr fontId="16" type="noConversion"/>
  </si>
  <si>
    <t>Albulidae</t>
    <phoneticPr fontId="16" type="noConversion"/>
  </si>
  <si>
    <t>Roundjaw bonefish</t>
    <phoneticPr fontId="16" type="noConversion"/>
  </si>
  <si>
    <t>pointed nose stingray</t>
    <phoneticPr fontId="16" type="noConversion"/>
  </si>
  <si>
    <t>Himantura jenkinsii</t>
    <phoneticPr fontId="16" type="noConversion"/>
  </si>
  <si>
    <t>Shafane</t>
    <phoneticPr fontId="16" type="noConversion"/>
  </si>
  <si>
    <t>hook and line, longlines</t>
    <phoneticPr fontId="16" type="noConversion"/>
  </si>
  <si>
    <t>honeycomb stingray</t>
    <phoneticPr fontId="16" type="noConversion"/>
  </si>
  <si>
    <t>Himantura uarnak</t>
    <phoneticPr fontId="16" type="noConversion"/>
  </si>
  <si>
    <t>Shafane Shabeellow</t>
    <phoneticPr fontId="16" type="noConversion"/>
  </si>
  <si>
    <t>estuarine, benthic, shallow</t>
    <phoneticPr fontId="16" type="noConversion"/>
  </si>
  <si>
    <t>estuarine, coastal, shallow</t>
    <phoneticPr fontId="16" type="noConversion"/>
  </si>
  <si>
    <t>cowtail stingray</t>
    <phoneticPr fontId="16" type="noConversion"/>
  </si>
  <si>
    <t>bluespotted ribbontail</t>
    <phoneticPr fontId="16" type="noConversion"/>
  </si>
  <si>
    <t>Shafane Cordaal</t>
    <phoneticPr fontId="16" type="noConversion"/>
  </si>
  <si>
    <t>Gymnothorax ruepelliae</t>
    <phoneticPr fontId="16" type="noConversion"/>
  </si>
  <si>
    <t>Undulated moray</t>
    <phoneticPr fontId="16" type="noConversion"/>
  </si>
  <si>
    <t>marine, benthic, mid-depth, reefs</t>
    <phoneticPr fontId="16" type="noConversion"/>
  </si>
  <si>
    <t>na</t>
    <phoneticPr fontId="16" type="noConversion"/>
  </si>
  <si>
    <t>Brummer's moray</t>
    <phoneticPr fontId="16" type="noConversion"/>
  </si>
  <si>
    <t>Pseudechina brummeri</t>
    <phoneticPr fontId="16" type="noConversion"/>
  </si>
  <si>
    <t>na</t>
    <phoneticPr fontId="16" type="noConversion"/>
  </si>
  <si>
    <t>Grey moray</t>
    <phoneticPr fontId="16" type="noConversion"/>
  </si>
  <si>
    <t>MSC-certified?</t>
    <phoneticPr fontId="16" type="noConversion"/>
  </si>
  <si>
    <t>MISC</t>
    <phoneticPr fontId="16" type="noConversion"/>
  </si>
  <si>
    <t>Dorab wolf-herring</t>
    <phoneticPr fontId="16" type="noConversion"/>
  </si>
  <si>
    <t>Chirocentrus dorab</t>
    <phoneticPr fontId="16" type="noConversion"/>
  </si>
  <si>
    <t>Sanbelag</t>
    <phoneticPr fontId="16" type="noConversion"/>
  </si>
  <si>
    <t>small fishes, crustaceans</t>
    <phoneticPr fontId="16" type="noConversion"/>
  </si>
  <si>
    <t>white sardinella</t>
    <phoneticPr fontId="16" type="noConversion"/>
  </si>
  <si>
    <t>Sardinella albella</t>
    <phoneticPr fontId="16" type="noConversion"/>
  </si>
  <si>
    <t>Aarijoog</t>
    <phoneticPr fontId="16" type="noConversion"/>
  </si>
  <si>
    <t>phytoplankton, zooplankton</t>
    <phoneticPr fontId="16" type="noConversion"/>
  </si>
  <si>
    <t>goldstripe sardinella</t>
    <phoneticPr fontId="16" type="noConversion"/>
  </si>
  <si>
    <t>Sardinella gibbosa</t>
    <phoneticPr fontId="16" type="noConversion"/>
  </si>
  <si>
    <t>Aarijoog</t>
    <phoneticPr fontId="16" type="noConversion"/>
  </si>
  <si>
    <t>Indian oil sardine</t>
    <phoneticPr fontId="16" type="noConversion"/>
  </si>
  <si>
    <t>Sardinella longiceps</t>
    <phoneticPr fontId="16" type="noConversion"/>
  </si>
  <si>
    <t>East African sardinella</t>
    <phoneticPr fontId="16" type="noConversion"/>
  </si>
  <si>
    <t>marine, reefs, shallow</t>
    <phoneticPr fontId="16" type="noConversion"/>
  </si>
  <si>
    <t>sponges, tunicates</t>
    <phoneticPr fontId="16" type="noConversion"/>
  </si>
  <si>
    <t>y</t>
    <phoneticPr fontId="16" type="noConversion"/>
  </si>
  <si>
    <t>gillnets, traps</t>
    <phoneticPr fontId="16" type="noConversion"/>
  </si>
  <si>
    <t>Yellow-ear angelfish</t>
    <phoneticPr fontId="16" type="noConversion"/>
  </si>
  <si>
    <t>Sind sardinella</t>
    <phoneticPr fontId="16" type="noConversion"/>
  </si>
  <si>
    <t>Sardinella sindensis</t>
    <phoneticPr fontId="16" type="noConversion"/>
  </si>
  <si>
    <t>seines, trawls</t>
    <phoneticPr fontId="16" type="noConversion"/>
  </si>
  <si>
    <t>delicate round herring</t>
    <phoneticPr fontId="16" type="noConversion"/>
  </si>
  <si>
    <t>Rhinobatos granulatus</t>
    <phoneticPr fontId="16" type="noConversion"/>
  </si>
  <si>
    <t>Albula forsteri</t>
    <phoneticPr fontId="16" type="noConversion"/>
  </si>
  <si>
    <t>y</t>
    <phoneticPr fontId="16" type="noConversion"/>
  </si>
  <si>
    <t>Prionace glauca</t>
    <phoneticPr fontId="16" type="noConversion"/>
  </si>
  <si>
    <t>marine, oceanic, epipelagic</t>
    <phoneticPr fontId="16" type="noConversion"/>
  </si>
  <si>
    <t>smallbelly catshark</t>
    <phoneticPr fontId="16" type="noConversion"/>
  </si>
  <si>
    <t>Apristurus indicus</t>
    <phoneticPr fontId="16" type="noConversion"/>
  </si>
  <si>
    <t>marine, oceanic and coastal, epipelagic</t>
    <phoneticPr fontId="16" type="noConversion"/>
  </si>
  <si>
    <t>fishes, squid, octopi</t>
    <phoneticPr fontId="16" type="noConversion"/>
  </si>
  <si>
    <t>longlines</t>
    <phoneticPr fontId="16" type="noConversion"/>
  </si>
  <si>
    <t>bull shark</t>
    <phoneticPr fontId="16" type="noConversion"/>
  </si>
  <si>
    <t>Carcharhinus leucas</t>
    <phoneticPr fontId="16" type="noConversion"/>
  </si>
  <si>
    <t>line gear</t>
    <phoneticPr fontId="16" type="noConversion"/>
  </si>
  <si>
    <t>Dasyatididae</t>
    <phoneticPr fontId="16" type="noConversion"/>
  </si>
  <si>
    <t>bluespotted stingray</t>
    <phoneticPr fontId="16" type="noConversion"/>
  </si>
  <si>
    <t>Dasyatis kuhlii</t>
    <phoneticPr fontId="16" type="noConversion"/>
  </si>
  <si>
    <t>sharpnose stingray</t>
    <phoneticPr fontId="16" type="noConversion"/>
  </si>
  <si>
    <t>Himantura gerrardi</t>
    <phoneticPr fontId="16" type="noConversion"/>
  </si>
  <si>
    <t>line gear, beach seine, bottom trawls</t>
    <phoneticPr fontId="16" type="noConversion"/>
  </si>
  <si>
    <t>scaly stingray</t>
    <phoneticPr fontId="16" type="noConversion"/>
  </si>
  <si>
    <t>Himantura imbricatus</t>
    <phoneticPr fontId="16" type="noConversion"/>
  </si>
  <si>
    <t>marine, inshore and offshore, reefs</t>
    <phoneticPr fontId="16" type="noConversion"/>
  </si>
  <si>
    <t>fishes, sharks, squids, lobsters</t>
    <phoneticPr fontId="16" type="noConversion"/>
  </si>
  <si>
    <t>Squalidae</t>
    <phoneticPr fontId="16" type="noConversion"/>
  </si>
  <si>
    <t>spined pygmy shark</t>
    <phoneticPr fontId="16" type="noConversion"/>
  </si>
  <si>
    <t>marine, epipelagic, mid-depth to deep</t>
    <phoneticPr fontId="16" type="noConversion"/>
  </si>
  <si>
    <t>deepwater squid and fishes</t>
    <phoneticPr fontId="16" type="noConversion"/>
  </si>
  <si>
    <t>na</t>
    <phoneticPr fontId="16" type="noConversion"/>
  </si>
  <si>
    <t>Skates and rays</t>
    <phoneticPr fontId="16" type="noConversion"/>
  </si>
  <si>
    <t>Pristidae</t>
    <phoneticPr fontId="16" type="noConversion"/>
  </si>
  <si>
    <t>Turkey moray</t>
    <phoneticPr fontId="16" type="noConversion"/>
  </si>
  <si>
    <t>marine, benthic, shallow, reefs</t>
    <phoneticPr fontId="16" type="noConversion"/>
  </si>
  <si>
    <t>na</t>
    <phoneticPr fontId="16" type="noConversion"/>
  </si>
  <si>
    <t>bluestripe herring</t>
    <phoneticPr fontId="16" type="noConversion"/>
  </si>
  <si>
    <t>na</t>
    <phoneticPr fontId="16" type="noConversion"/>
  </si>
  <si>
    <t>Javanese cownose ray</t>
    <phoneticPr fontId="16" type="noConversion"/>
  </si>
  <si>
    <t>Rhinoptera javanica</t>
    <phoneticPr fontId="16" type="noConversion"/>
  </si>
  <si>
    <t>seines, gillnets, trawls</t>
    <phoneticPr fontId="16" type="noConversion"/>
  </si>
  <si>
    <t>seines, gillnets, liftnets, trawls</t>
    <phoneticPr fontId="16" type="noConversion"/>
  </si>
  <si>
    <t>Arabian gizzard shad</t>
    <phoneticPr fontId="16" type="noConversion"/>
  </si>
  <si>
    <t>Nematalosa arabica</t>
    <phoneticPr fontId="16" type="noConversion"/>
  </si>
  <si>
    <t>Indian pellona</t>
    <phoneticPr fontId="16" type="noConversion"/>
  </si>
  <si>
    <t>Pellona ditchela</t>
    <phoneticPr fontId="16" type="noConversion"/>
  </si>
  <si>
    <t>estuarine and marine, pelagic, coastal</t>
    <phoneticPr fontId="16" type="noConversion"/>
  </si>
  <si>
    <t>Aarijoog</t>
    <phoneticPr fontId="16" type="noConversion"/>
  </si>
  <si>
    <t>seines, liftnets</t>
    <phoneticPr fontId="16" type="noConversion"/>
  </si>
  <si>
    <t>marine, inshore, benthic</t>
    <phoneticPr fontId="16" type="noConversion"/>
  </si>
  <si>
    <t>bags, nets, digging</t>
    <phoneticPr fontId="16" type="noConversion"/>
  </si>
  <si>
    <t>shark bait</t>
    <phoneticPr fontId="16" type="noConversion"/>
  </si>
  <si>
    <t>rice-paddy eel</t>
    <phoneticPr fontId="16" type="noConversion"/>
  </si>
  <si>
    <t>Pisodonophis boro</t>
    <phoneticPr fontId="16" type="noConversion"/>
  </si>
  <si>
    <t>lesser devilray</t>
    <phoneticPr fontId="16" type="noConversion"/>
  </si>
  <si>
    <t>Mobula kuhlii</t>
    <phoneticPr fontId="16" type="noConversion"/>
  </si>
  <si>
    <t>Gaangish</t>
    <phoneticPr fontId="16" type="noConversion"/>
  </si>
  <si>
    <t>Darkfin eel catfish</t>
    <phoneticPr fontId="16" type="noConversion"/>
  </si>
  <si>
    <t>striped eel catfish</t>
    <phoneticPr fontId="16" type="noConversion"/>
  </si>
  <si>
    <t>Plotosus lineatus</t>
    <phoneticPr fontId="16" type="noConversion"/>
  </si>
  <si>
    <t>Koonbile</t>
    <phoneticPr fontId="16" type="noConversion"/>
  </si>
  <si>
    <t>bags</t>
    <phoneticPr fontId="16" type="noConversion"/>
  </si>
  <si>
    <t>bait</t>
    <phoneticPr fontId="16" type="noConversion"/>
  </si>
  <si>
    <t>Congridae</t>
    <phoneticPr fontId="16" type="noConversion"/>
  </si>
  <si>
    <t>longfin African conger</t>
    <phoneticPr fontId="16" type="noConversion"/>
  </si>
  <si>
    <t>Conger cinereus cinereus</t>
    <phoneticPr fontId="16" type="noConversion"/>
  </si>
  <si>
    <t>slender conger</t>
    <phoneticPr fontId="16" type="noConversion"/>
  </si>
  <si>
    <t>marine, inshore and offshore, shallow</t>
    <phoneticPr fontId="16" type="noConversion"/>
  </si>
  <si>
    <t>Octopus macropus</t>
    <phoneticPr fontId="16" type="noConversion"/>
  </si>
  <si>
    <t>Yaambo</t>
    <phoneticPr fontId="16" type="noConversion"/>
  </si>
  <si>
    <t>spears, hooks, lures, trawls, traps</t>
    <phoneticPr fontId="16" type="noConversion"/>
  </si>
  <si>
    <t>pots, trawls</t>
    <phoneticPr fontId="16" type="noConversion"/>
  </si>
  <si>
    <t>speckled catshark</t>
    <phoneticPr fontId="16" type="noConversion"/>
  </si>
  <si>
    <t>Halaelurus boesmani</t>
    <phoneticPr fontId="16" type="noConversion"/>
  </si>
  <si>
    <t>marine, benthic, shallow</t>
    <phoneticPr fontId="16" type="noConversion"/>
  </si>
  <si>
    <t>mud catshark</t>
    <phoneticPr fontId="16" type="noConversion"/>
  </si>
  <si>
    <t>marine, benthic, deep</t>
    <phoneticPr fontId="16" type="noConversion"/>
  </si>
  <si>
    <t>marine, coastal, reefs</t>
    <phoneticPr fontId="16" type="noConversion"/>
  </si>
  <si>
    <t>fishes, cephalopods, crustaceans</t>
    <phoneticPr fontId="16" type="noConversion"/>
  </si>
  <si>
    <t>Sphyrnidae</t>
    <phoneticPr fontId="16" type="noConversion"/>
  </si>
  <si>
    <t>scalloped hammerhead</t>
    <phoneticPr fontId="16" type="noConversion"/>
  </si>
  <si>
    <t>Sphyrna lewini</t>
    <phoneticPr fontId="16" type="noConversion"/>
  </si>
  <si>
    <t>Manyaaso</t>
    <phoneticPr fontId="16" type="noConversion"/>
  </si>
  <si>
    <t>Libaax, Daaha</t>
    <phoneticPr fontId="16" type="noConversion"/>
  </si>
  <si>
    <t>Libaax, Baal madoobe</t>
    <phoneticPr fontId="16" type="noConversion"/>
  </si>
  <si>
    <t>Libaax, Farluuq</t>
    <phoneticPr fontId="16" type="noConversion"/>
  </si>
  <si>
    <t>Libaax, Jeer-jeer</t>
    <phoneticPr fontId="16" type="noConversion"/>
  </si>
  <si>
    <t>estuarine and marine, inshore and offshore</t>
    <phoneticPr fontId="16" type="noConversion"/>
  </si>
  <si>
    <t>fishes, squids, crustaceans</t>
    <phoneticPr fontId="16" type="noConversion"/>
  </si>
  <si>
    <t>great hammerhead</t>
    <phoneticPr fontId="16" type="noConversion"/>
  </si>
  <si>
    <t>Ctenacis fehlmanni</t>
    <phoneticPr fontId="16" type="noConversion"/>
  </si>
  <si>
    <t>Sphyrna mokarran</t>
    <phoneticPr fontId="16" type="noConversion"/>
  </si>
  <si>
    <t>Cawar</t>
    <phoneticPr fontId="16" type="noConversion"/>
  </si>
  <si>
    <t>marine, inshore and offshore, shallows, reefs</t>
    <phoneticPr fontId="16" type="noConversion"/>
  </si>
  <si>
    <t>sandbar shark</t>
    <phoneticPr fontId="16" type="noConversion"/>
  </si>
  <si>
    <t>Carcharhinus plumbeus</t>
    <phoneticPr fontId="16" type="noConversion"/>
  </si>
  <si>
    <t>Taeniura lymma</t>
    <phoneticPr fontId="16" type="noConversion"/>
  </si>
  <si>
    <t>Shafane</t>
    <phoneticPr fontId="16" type="noConversion"/>
  </si>
  <si>
    <t>Gymnothorax undulatus</t>
    <phoneticPr fontId="16" type="noConversion"/>
  </si>
  <si>
    <t>spotted eagle ray</t>
    <phoneticPr fontId="16" type="noConversion"/>
  </si>
  <si>
    <t>Aetobatus narinari</t>
    <phoneticPr fontId="16" type="noConversion"/>
  </si>
  <si>
    <t>Maylan</t>
    <phoneticPr fontId="16" type="noConversion"/>
  </si>
  <si>
    <t>bivalves, shrimps, crabs, octopi</t>
    <phoneticPr fontId="16" type="noConversion"/>
  </si>
  <si>
    <t>hook and line, harpoon</t>
    <phoneticPr fontId="16" type="noConversion"/>
  </si>
  <si>
    <t>Siderea grisea</t>
    <phoneticPr fontId="16" type="noConversion"/>
  </si>
  <si>
    <t>speckled sidereal moray</t>
    <phoneticPr fontId="16" type="noConversion"/>
  </si>
  <si>
    <t>Siderea picta</t>
    <phoneticPr fontId="16" type="noConversion"/>
  </si>
  <si>
    <t>nets, traps, spear</t>
    <phoneticPr fontId="16" type="noConversion"/>
  </si>
  <si>
    <t>giant slender moray</t>
    <phoneticPr fontId="16" type="noConversion"/>
  </si>
  <si>
    <t>Thyrsoidea macrura</t>
    <phoneticPr fontId="16" type="noConversion"/>
  </si>
  <si>
    <t>estuarine, benthic, shallow, coastal</t>
    <phoneticPr fontId="16" type="noConversion"/>
  </si>
  <si>
    <t>hook and line, traps, trawls</t>
    <phoneticPr fontId="16" type="noConversion"/>
  </si>
  <si>
    <t>brown moray</t>
    <phoneticPr fontId="16" type="noConversion"/>
  </si>
  <si>
    <t>Uropterygius concolor</t>
    <phoneticPr fontId="16" type="noConversion"/>
  </si>
  <si>
    <t>na</t>
    <phoneticPr fontId="16" type="noConversion"/>
  </si>
  <si>
    <t>marbled moray</t>
    <phoneticPr fontId="16" type="noConversion"/>
  </si>
  <si>
    <t>Ophichthidae</t>
    <phoneticPr fontId="16" type="noConversion"/>
  </si>
  <si>
    <t>oriental worm eel</t>
    <phoneticPr fontId="16" type="noConversion"/>
  </si>
  <si>
    <t>Lamnostoma orientalis</t>
    <phoneticPr fontId="16" type="noConversion"/>
  </si>
  <si>
    <t>estuarine, benthic</t>
    <phoneticPr fontId="16" type="noConversion"/>
  </si>
  <si>
    <t>Sardinella neglecta</t>
    <phoneticPr fontId="16" type="noConversion"/>
  </si>
  <si>
    <t>Buraasow</t>
    <phoneticPr fontId="16" type="noConversion"/>
  </si>
  <si>
    <t>na</t>
    <phoneticPr fontId="16" type="noConversion"/>
  </si>
  <si>
    <t>nets, hand</t>
    <phoneticPr fontId="16" type="noConversion"/>
  </si>
  <si>
    <t>bait</t>
    <phoneticPr fontId="16" type="noConversion"/>
  </si>
  <si>
    <t>Albula glossodonta</t>
    <phoneticPr fontId="16" type="noConversion"/>
  </si>
  <si>
    <t>presence in Somalia to be confirmed</t>
    <phoneticPr fontId="16" type="noConversion"/>
  </si>
  <si>
    <t>sharpjaw bonefish</t>
    <phoneticPr fontId="16" type="noConversion"/>
  </si>
  <si>
    <t>sicklefin lemon shark</t>
    <phoneticPr fontId="16" type="noConversion"/>
  </si>
  <si>
    <t>Negaprion acutidens</t>
    <phoneticPr fontId="16" type="noConversion"/>
  </si>
  <si>
    <t>fishes</t>
    <phoneticPr fontId="16" type="noConversion"/>
  </si>
  <si>
    <t>blue shark</t>
    <phoneticPr fontId="16" type="noConversion"/>
  </si>
  <si>
    <t>Duusho-dhuleed</t>
    <phoneticPr fontId="16" type="noConversion"/>
  </si>
  <si>
    <t>handline, jigs, nets, spears</t>
    <phoneticPr fontId="16" type="noConversion"/>
  </si>
  <si>
    <t>Frog cuttlefish</t>
    <phoneticPr fontId="16" type="noConversion"/>
  </si>
  <si>
    <t>Sepia murrayi</t>
    <phoneticPr fontId="16" type="noConversion"/>
  </si>
  <si>
    <t>marine, demersal</t>
    <phoneticPr fontId="16" type="noConversion"/>
  </si>
  <si>
    <t>y</t>
    <phoneticPr fontId="16" type="noConversion"/>
  </si>
  <si>
    <t>bottom trawls</t>
    <phoneticPr fontId="16" type="noConversion"/>
  </si>
  <si>
    <t>marine, deep</t>
    <phoneticPr fontId="16" type="noConversion"/>
  </si>
  <si>
    <t>ballon shark</t>
    <phoneticPr fontId="16" type="noConversion"/>
  </si>
  <si>
    <t>Cephaloscyllium sufflans</t>
    <phoneticPr fontId="16" type="noConversion"/>
  </si>
  <si>
    <t>estuarine and marine, inshore, shallow to mid-depth</t>
    <phoneticPr fontId="16" type="noConversion"/>
  </si>
  <si>
    <t>fishes, invertebrates, carrion</t>
    <phoneticPr fontId="16" type="noConversion"/>
  </si>
  <si>
    <t>longlines, gillnets</t>
    <phoneticPr fontId="16" type="noConversion"/>
  </si>
  <si>
    <t>blacktip shark</t>
    <phoneticPr fontId="16" type="noConversion"/>
  </si>
  <si>
    <t>Carcharhinus limbatus</t>
    <phoneticPr fontId="16" type="noConversion"/>
  </si>
  <si>
    <t>marine, coastal and offshore</t>
    <phoneticPr fontId="16" type="noConversion"/>
  </si>
  <si>
    <t>schooling fishes</t>
    <phoneticPr fontId="16" type="noConversion"/>
  </si>
  <si>
    <t>y</t>
    <phoneticPr fontId="16" type="noConversion"/>
  </si>
  <si>
    <t>oceanic whitetip shark</t>
    <phoneticPr fontId="16" type="noConversion"/>
  </si>
  <si>
    <t>Squaliolus laticaudus</t>
    <phoneticPr fontId="16" type="noConversion"/>
  </si>
  <si>
    <t>Stegostomadtidae</t>
    <phoneticPr fontId="16" type="noConversion"/>
  </si>
  <si>
    <t>Zebra shark</t>
    <phoneticPr fontId="16" type="noConversion"/>
  </si>
  <si>
    <t>Stegostoma fasciatum</t>
    <phoneticPr fontId="16" type="noConversion"/>
  </si>
  <si>
    <t>Carcharhinus longimanus</t>
    <phoneticPr fontId="16" type="noConversion"/>
  </si>
  <si>
    <t>longlines, gillnets, handlines</t>
    <phoneticPr fontId="16" type="noConversion"/>
  </si>
  <si>
    <t>hardnose shark</t>
    <phoneticPr fontId="16" type="noConversion"/>
  </si>
  <si>
    <t>Carcharhinus macloti</t>
    <phoneticPr fontId="16" type="noConversion"/>
  </si>
  <si>
    <t>marine, inshore and offshore</t>
    <phoneticPr fontId="16" type="noConversion"/>
  </si>
  <si>
    <t>Gymnothorax meleagris</t>
    <phoneticPr fontId="16" type="noConversion"/>
  </si>
  <si>
    <t>Kal</t>
    <phoneticPr fontId="16" type="noConversion"/>
  </si>
  <si>
    <t>nets, traps, spear</t>
    <phoneticPr fontId="16" type="noConversion"/>
  </si>
  <si>
    <t>Drab moray</t>
    <phoneticPr fontId="16" type="noConversion"/>
  </si>
  <si>
    <t>Gymnothorax monochrous</t>
    <phoneticPr fontId="16" type="noConversion"/>
  </si>
  <si>
    <t>bottom trawls, line gear</t>
    <phoneticPr fontId="16" type="noConversion"/>
  </si>
  <si>
    <t>longcomb sawfish</t>
    <phoneticPr fontId="16" type="noConversion"/>
  </si>
  <si>
    <t>Pristis zijsron</t>
    <phoneticPr fontId="16" type="noConversion"/>
  </si>
  <si>
    <t xml:space="preserve">estuarine, shallow </t>
    <phoneticPr fontId="16" type="noConversion"/>
  </si>
  <si>
    <t>y</t>
    <phoneticPr fontId="16" type="noConversion"/>
  </si>
  <si>
    <t>Mayla-Cadde</t>
    <phoneticPr fontId="16" type="noConversion"/>
  </si>
  <si>
    <t>hook and line, seines, setnets, trawls</t>
    <phoneticPr fontId="16" type="noConversion"/>
  </si>
  <si>
    <t>giant manta</t>
    <phoneticPr fontId="16" type="noConversion"/>
  </si>
  <si>
    <t>Manta birostris</t>
    <phoneticPr fontId="16" type="noConversion"/>
  </si>
  <si>
    <t>Gaangish</t>
    <phoneticPr fontId="16" type="noConversion"/>
  </si>
  <si>
    <t xml:space="preserve">marine, pelagic, coastal and oceanic </t>
    <phoneticPr fontId="16" type="noConversion"/>
  </si>
  <si>
    <t>plankton</t>
    <phoneticPr fontId="16" type="noConversion"/>
  </si>
  <si>
    <t>trawls, line gear</t>
    <phoneticPr fontId="16" type="noConversion"/>
  </si>
  <si>
    <t>fishes, sharks, squids, crustaceans, birds</t>
    <phoneticPr fontId="16" type="noConversion"/>
  </si>
  <si>
    <t>benthic fishes, shrimp</t>
    <phoneticPr fontId="16" type="noConversion"/>
  </si>
  <si>
    <t>longlines, gillnets</t>
    <phoneticPr fontId="16" type="noConversion"/>
  </si>
  <si>
    <t>line gear, gillnets, harpoons</t>
    <phoneticPr fontId="16" type="noConversion"/>
  </si>
  <si>
    <t>Fishes</t>
    <phoneticPr fontId="16" type="noConversion"/>
  </si>
  <si>
    <t>Elopidae</t>
    <phoneticPr fontId="16" type="noConversion"/>
  </si>
  <si>
    <t>tenpounder</t>
    <phoneticPr fontId="16" type="noConversion"/>
  </si>
  <si>
    <t>Elops machnata</t>
    <phoneticPr fontId="16" type="noConversion"/>
  </si>
  <si>
    <t>Ilweyn</t>
    <phoneticPr fontId="16" type="noConversion"/>
  </si>
  <si>
    <t>milk shark</t>
    <phoneticPr fontId="16" type="noConversion"/>
  </si>
  <si>
    <t>Rhizoprionodon acutus</t>
    <phoneticPr fontId="16" type="noConversion"/>
  </si>
  <si>
    <t>Bivalves</t>
    <phoneticPr fontId="16" type="noConversion"/>
  </si>
  <si>
    <t>spinner shark</t>
    <phoneticPr fontId="16" type="noConversion"/>
  </si>
  <si>
    <t>Carcharhinus brevipinna</t>
    <phoneticPr fontId="16" type="noConversion"/>
  </si>
  <si>
    <t>schooling fishes, squid</t>
    <phoneticPr fontId="16" type="noConversion"/>
  </si>
  <si>
    <t>Pinctada radiata</t>
    <phoneticPr fontId="16" type="noConversion"/>
  </si>
  <si>
    <t>Pteriidae</t>
    <phoneticPr fontId="16" type="noConversion"/>
  </si>
  <si>
    <t>common octopus</t>
    <phoneticPr fontId="16" type="noConversion"/>
  </si>
  <si>
    <t>Octopus vulgaris</t>
    <phoneticPr fontId="16" type="noConversion"/>
  </si>
  <si>
    <t>Yaambo-baxareed</t>
    <phoneticPr fontId="16" type="noConversion"/>
  </si>
  <si>
    <t>lures, hook and line, pots, spears, trawls</t>
    <phoneticPr fontId="16" type="noConversion"/>
  </si>
  <si>
    <t>Argonautidae</t>
    <phoneticPr fontId="16" type="noConversion"/>
  </si>
  <si>
    <t>Argonauta argo</t>
    <phoneticPr fontId="16" type="noConversion"/>
  </si>
  <si>
    <t>greater argonaut</t>
    <phoneticPr fontId="16" type="noConversion"/>
  </si>
  <si>
    <t>squid, small fishes, crustaceans</t>
    <phoneticPr fontId="16" type="noConversion"/>
  </si>
  <si>
    <t>Quagga catshark</t>
    <phoneticPr fontId="16" type="noConversion"/>
  </si>
  <si>
    <t>Halaelurus quagga</t>
    <phoneticPr fontId="16" type="noConversion"/>
  </si>
  <si>
    <t>marine, benthic</t>
    <phoneticPr fontId="16" type="noConversion"/>
  </si>
  <si>
    <t>marine, demersal</t>
    <phoneticPr fontId="16" type="noConversion"/>
  </si>
  <si>
    <t>Izak catshark</t>
    <phoneticPr fontId="16" type="noConversion"/>
  </si>
  <si>
    <t>Holohalaelurus regani</t>
    <phoneticPr fontId="16" type="noConversion"/>
  </si>
  <si>
    <t>marine, demersal, mid-depth to deep</t>
    <phoneticPr fontId="16" type="noConversion"/>
  </si>
  <si>
    <t>cephalopods</t>
    <phoneticPr fontId="16" type="noConversion"/>
  </si>
  <si>
    <t>Proscylliidae</t>
    <phoneticPr fontId="16" type="noConversion"/>
  </si>
  <si>
    <t>Harlequin catshark</t>
    <phoneticPr fontId="16" type="noConversion"/>
  </si>
  <si>
    <t>Kalamaare, Duusho</t>
    <phoneticPr fontId="16" type="noConversion"/>
  </si>
  <si>
    <t>Pygmy ribbontail catshark</t>
    <phoneticPr fontId="16" type="noConversion"/>
  </si>
  <si>
    <t>Eridacnis radcliffei</t>
    <phoneticPr fontId="16" type="noConversion"/>
  </si>
  <si>
    <t>small fishes, crustaceans</t>
    <phoneticPr fontId="16" type="noConversion"/>
  </si>
  <si>
    <t>Triakidae</t>
    <phoneticPr fontId="16" type="noConversion"/>
  </si>
  <si>
    <t>marine, coastal, pelagic, shallow to deep</t>
    <phoneticPr fontId="16" type="noConversion"/>
  </si>
  <si>
    <t>longlines, hook and line, set nets</t>
    <phoneticPr fontId="16" type="noConversion"/>
  </si>
  <si>
    <t>blackspot shark</t>
    <phoneticPr fontId="16" type="noConversion"/>
  </si>
  <si>
    <t>Taeniura meyeni</t>
    <phoneticPr fontId="16" type="noConversion"/>
  </si>
  <si>
    <t>porcupine ray</t>
    <phoneticPr fontId="16" type="noConversion"/>
  </si>
  <si>
    <t>Urogymnus asperrimus</t>
    <phoneticPr fontId="16" type="noConversion"/>
  </si>
  <si>
    <t>Gymnuridae</t>
    <phoneticPr fontId="16" type="noConversion"/>
  </si>
  <si>
    <t>longtail butterfly ray</t>
    <phoneticPr fontId="16" type="noConversion"/>
  </si>
  <si>
    <t>Gymnura poecilura</t>
    <phoneticPr fontId="16" type="noConversion"/>
  </si>
  <si>
    <t>marine, inshore and offshore, shallow, reefs</t>
    <phoneticPr fontId="16" type="noConversion"/>
  </si>
  <si>
    <t>tiger shark</t>
    <phoneticPr fontId="16" type="noConversion"/>
  </si>
  <si>
    <t>Galeocerdo cuvier</t>
    <phoneticPr fontId="16" type="noConversion"/>
  </si>
  <si>
    <t>mottled eagle ray</t>
    <phoneticPr fontId="16" type="noConversion"/>
  </si>
  <si>
    <t>Aetomylaeus maculatus</t>
    <phoneticPr fontId="16" type="noConversion"/>
  </si>
  <si>
    <t>na</t>
    <phoneticPr fontId="16" type="noConversion"/>
  </si>
  <si>
    <t>marbled electric ray</t>
    <phoneticPr fontId="16" type="noConversion"/>
  </si>
  <si>
    <t>Torpedo sinuspersici</t>
    <phoneticPr fontId="16" type="noConversion"/>
  </si>
  <si>
    <t>marine, infhore, benthic</t>
    <phoneticPr fontId="16" type="noConversion"/>
  </si>
  <si>
    <t>Rhinobatidae</t>
    <phoneticPr fontId="16" type="noConversion"/>
  </si>
  <si>
    <t>bowmouth guitarfish</t>
    <phoneticPr fontId="16" type="noConversion"/>
  </si>
  <si>
    <t>Rhina ancylostoma</t>
    <phoneticPr fontId="16" type="noConversion"/>
  </si>
  <si>
    <t>Uropterygius marmoratus</t>
    <phoneticPr fontId="16" type="noConversion"/>
  </si>
  <si>
    <t>tiger moray</t>
    <phoneticPr fontId="16" type="noConversion"/>
  </si>
  <si>
    <t>Uropterygius tigrinus</t>
    <phoneticPr fontId="16" type="noConversion"/>
  </si>
  <si>
    <t>longlines, gillnets, trawls</t>
    <phoneticPr fontId="16" type="noConversion"/>
  </si>
  <si>
    <t>thintail thresher</t>
    <phoneticPr fontId="16" type="noConversion"/>
  </si>
  <si>
    <t>Alopias vulpinus</t>
    <phoneticPr fontId="16" type="noConversion"/>
  </si>
  <si>
    <t>schooling fishes, squid, crustaceans</t>
    <phoneticPr fontId="16" type="noConversion"/>
  </si>
  <si>
    <t>longlines</t>
    <phoneticPr fontId="16" type="noConversion"/>
  </si>
  <si>
    <t>bottom trawl</t>
    <phoneticPr fontId="16" type="noConversion"/>
  </si>
  <si>
    <t>granulated guitarfish</t>
    <phoneticPr fontId="16" type="noConversion"/>
  </si>
  <si>
    <t>gillnets, line gear</t>
    <phoneticPr fontId="16" type="noConversion"/>
  </si>
  <si>
    <t>soft locust lobster</t>
    <phoneticPr fontId="16" type="noConversion"/>
  </si>
  <si>
    <t>marine, mid-depth to deep</t>
    <phoneticPr fontId="16" type="noConversion"/>
  </si>
  <si>
    <t>y</t>
    <phoneticPr fontId="16" type="noConversion"/>
  </si>
  <si>
    <t>trawls</t>
    <phoneticPr fontId="16" type="noConversion"/>
  </si>
  <si>
    <t>Sepia pharaonis</t>
    <phoneticPr fontId="16" type="noConversion"/>
  </si>
  <si>
    <t>Duusho-dhuleed</t>
    <phoneticPr fontId="16" type="noConversion"/>
  </si>
  <si>
    <t>Scyliorhinidae</t>
    <phoneticPr fontId="16" type="noConversion"/>
  </si>
  <si>
    <t>marine, demersal, shallow to deep</t>
    <phoneticPr fontId="16" type="noConversion"/>
  </si>
  <si>
    <t>marine, demersal, shallow to mid-depth</t>
    <phoneticPr fontId="16" type="noConversion"/>
  </si>
  <si>
    <t>trawls, jigs, trolls</t>
    <phoneticPr fontId="16" type="noConversion"/>
  </si>
  <si>
    <t>hooded cuttlefish</t>
    <phoneticPr fontId="16" type="noConversion"/>
  </si>
  <si>
    <t>Sepia prashadi</t>
    <phoneticPr fontId="16" type="noConversion"/>
  </si>
  <si>
    <t>marine, demersal, shallow</t>
    <phoneticPr fontId="16" type="noConversion"/>
  </si>
  <si>
    <t>trawls</t>
    <phoneticPr fontId="16" type="noConversion"/>
  </si>
  <si>
    <t>marine, mid-depth to deep, oceanic</t>
    <phoneticPr fontId="16" type="noConversion"/>
  </si>
  <si>
    <t>whale sharks</t>
    <phoneticPr fontId="16" type="noConversion"/>
  </si>
  <si>
    <t>Rhincodon typus</t>
    <phoneticPr fontId="16" type="noConversion"/>
  </si>
  <si>
    <t>Rhincodontidae</t>
    <phoneticPr fontId="16" type="noConversion"/>
  </si>
  <si>
    <t>marine, pelagic</t>
    <phoneticPr fontId="16" type="noConversion"/>
  </si>
  <si>
    <t>Prey</t>
    <phoneticPr fontId="16" type="noConversion"/>
  </si>
  <si>
    <t>filter feeder; schooling crustaceans, fishes, squid</t>
    <phoneticPr fontId="16" type="noConversion"/>
  </si>
  <si>
    <t>floating gillnets, trawls</t>
    <phoneticPr fontId="16" type="noConversion"/>
  </si>
  <si>
    <t>Farluuq shabeellow</t>
    <phoneticPr fontId="16" type="noConversion"/>
  </si>
  <si>
    <t xml:space="preserve">marine, reefs </t>
    <phoneticPr fontId="16" type="noConversion"/>
  </si>
  <si>
    <t>bottom trawls, gillnets, longlines</t>
    <phoneticPr fontId="16" type="noConversion"/>
  </si>
  <si>
    <t>Ginglymostomatidae</t>
    <phoneticPr fontId="16" type="noConversion"/>
  </si>
  <si>
    <t>Libaax, Gacan jebis</t>
    <phoneticPr fontId="16" type="noConversion"/>
  </si>
  <si>
    <t>fishes, cephalopods, crustaceans</t>
    <phoneticPr fontId="16" type="noConversion"/>
  </si>
  <si>
    <t>y</t>
    <phoneticPr fontId="16" type="noConversion"/>
  </si>
  <si>
    <t>blacktip reef shark</t>
    <phoneticPr fontId="16" type="noConversion"/>
  </si>
  <si>
    <t>Carcharhinus melanopterus</t>
    <phoneticPr fontId="16" type="noConversion"/>
  </si>
  <si>
    <t>bottom trawls, gillnets, line gear</t>
    <phoneticPr fontId="16" type="noConversion"/>
  </si>
  <si>
    <t>narrow sawfish</t>
    <phoneticPr fontId="16" type="noConversion"/>
  </si>
  <si>
    <t>Anoxypristis cuspidatus</t>
    <phoneticPr fontId="16" type="noConversion"/>
  </si>
  <si>
    <t>estuarine, coastal</t>
    <phoneticPr fontId="16" type="noConversion"/>
  </si>
  <si>
    <t>largetooth sawfish</t>
    <phoneticPr fontId="16" type="noConversion"/>
  </si>
  <si>
    <t>Pristis pectinata</t>
    <phoneticPr fontId="16" type="noConversion"/>
  </si>
  <si>
    <t>Libaax-miinshaar, Zaraacimo</t>
    <phoneticPr fontId="16" type="noConversion"/>
  </si>
  <si>
    <t>estuarine, shallow bays</t>
    <phoneticPr fontId="16" type="noConversion"/>
  </si>
  <si>
    <t>Carcharhinus amblyrhynchoides</t>
    <phoneticPr fontId="16" type="noConversion"/>
  </si>
  <si>
    <t>marine, coastal</t>
    <phoneticPr fontId="16" type="noConversion"/>
  </si>
  <si>
    <t>fishes</t>
    <phoneticPr fontId="16" type="noConversion"/>
  </si>
  <si>
    <t>longlines, gillnets</t>
    <phoneticPr fontId="16" type="noConversion"/>
  </si>
  <si>
    <t>pigeye shark</t>
    <phoneticPr fontId="16" type="noConversion"/>
  </si>
  <si>
    <t>bottom trawls, line gear</t>
    <phoneticPr fontId="16" type="noConversion"/>
  </si>
  <si>
    <t>Torpedinidae</t>
    <phoneticPr fontId="16" type="noConversion"/>
  </si>
  <si>
    <t>panther electric ray</t>
    <phoneticPr fontId="16" type="noConversion"/>
  </si>
  <si>
    <t>Torpedo panthera</t>
    <phoneticPr fontId="16" type="noConversion"/>
  </si>
  <si>
    <t>Mobula eregoodootenkee</t>
    <phoneticPr fontId="16" type="noConversion"/>
  </si>
  <si>
    <t>Gaangish</t>
    <phoneticPr fontId="16" type="noConversion"/>
  </si>
  <si>
    <t>plankton</t>
    <phoneticPr fontId="16" type="noConversion"/>
  </si>
  <si>
    <t>line gear, gillnets, harpoons</t>
    <phoneticPr fontId="16" type="noConversion"/>
  </si>
  <si>
    <t>marine, benthic, shallow</t>
    <phoneticPr fontId="16" type="noConversion"/>
  </si>
  <si>
    <t>white-spotted octopus</t>
    <phoneticPr fontId="16" type="noConversion"/>
  </si>
  <si>
    <t>Sepia arabica</t>
    <phoneticPr fontId="16" type="noConversion"/>
  </si>
  <si>
    <t>marine</t>
    <phoneticPr fontId="16" type="noConversion"/>
  </si>
  <si>
    <t>y</t>
    <phoneticPr fontId="16" type="noConversion"/>
  </si>
  <si>
    <t>bottom trawls</t>
    <phoneticPr fontId="16" type="noConversion"/>
  </si>
  <si>
    <t>Southern cuttlefish</t>
    <phoneticPr fontId="16" type="noConversion"/>
  </si>
  <si>
    <t>Aarigoosto-baxareed</t>
    <phoneticPr fontId="16" type="noConversion"/>
  </si>
  <si>
    <t>y</t>
    <phoneticPr fontId="16" type="noConversion"/>
  </si>
  <si>
    <t>trawls</t>
    <phoneticPr fontId="16" type="noConversion"/>
  </si>
  <si>
    <t>Mapping Somali fisheries resources</t>
    <phoneticPr fontId="16" type="noConversion"/>
  </si>
  <si>
    <t>Category</t>
    <phoneticPr fontId="16" type="noConversion"/>
  </si>
  <si>
    <t>Family</t>
    <phoneticPr fontId="16" type="noConversion"/>
  </si>
  <si>
    <t>black-lip pearl oyster</t>
    <phoneticPr fontId="16" type="noConversion"/>
  </si>
  <si>
    <t>Pinctada margaritifera</t>
    <phoneticPr fontId="16" type="noConversion"/>
  </si>
  <si>
    <t>marine, littoral</t>
    <phoneticPr fontId="16" type="noConversion"/>
  </si>
  <si>
    <t>y</t>
    <phoneticPr fontId="16" type="noConversion"/>
  </si>
  <si>
    <t>rayed pearl oyster</t>
    <phoneticPr fontId="16" type="noConversion"/>
  </si>
  <si>
    <t>marine, shallow, seagrass and coral</t>
    <phoneticPr fontId="16" type="noConversion"/>
  </si>
  <si>
    <t>senatorial scallop</t>
    <phoneticPr fontId="16" type="noConversion"/>
  </si>
  <si>
    <t>Chlamys senatoria</t>
    <phoneticPr fontId="16" type="noConversion"/>
  </si>
  <si>
    <t>marine, shallow, coral</t>
    <phoneticPr fontId="16" type="noConversion"/>
  </si>
  <si>
    <t>subsistence</t>
    <phoneticPr fontId="16" type="noConversion"/>
  </si>
  <si>
    <t>Pectinidae</t>
    <phoneticPr fontId="16" type="noConversion"/>
  </si>
  <si>
    <t>Royal cloak scallop</t>
    <phoneticPr fontId="16" type="noConversion"/>
  </si>
  <si>
    <t>marine, epipelagic, oceanic</t>
    <phoneticPr fontId="16" type="noConversion"/>
  </si>
  <si>
    <t>marine, benthic, shallow to mid-depth</t>
    <phoneticPr fontId="16" type="noConversion"/>
  </si>
  <si>
    <t>Sharks</t>
    <phoneticPr fontId="16" type="noConversion"/>
  </si>
  <si>
    <t>Duusho-baxareed</t>
    <phoneticPr fontId="16" type="noConversion"/>
  </si>
  <si>
    <t>marine, neritic, shallow to mid-depth</t>
    <phoneticPr fontId="16" type="noConversion"/>
  </si>
  <si>
    <t>veined squid</t>
    <phoneticPr fontId="16" type="noConversion"/>
  </si>
  <si>
    <t>Loligo forbesi</t>
    <phoneticPr fontId="16" type="noConversion"/>
  </si>
  <si>
    <t>Sepioteuthis lessoniana</t>
    <phoneticPr fontId="16" type="noConversion"/>
  </si>
  <si>
    <t>marine, shallow to mid-depth</t>
    <phoneticPr fontId="16" type="noConversion"/>
  </si>
  <si>
    <t>Bigeye houndshark</t>
    <phoneticPr fontId="16" type="noConversion"/>
  </si>
  <si>
    <t>Iago omanensis</t>
    <phoneticPr fontId="16" type="noConversion"/>
  </si>
  <si>
    <t>fishes, cephalopods</t>
    <phoneticPr fontId="16" type="noConversion"/>
  </si>
  <si>
    <t>gillnets, handlines</t>
    <phoneticPr fontId="16" type="noConversion"/>
  </si>
  <si>
    <t>Arabian smooth-hound</t>
    <phoneticPr fontId="16" type="noConversion"/>
  </si>
  <si>
    <t>Mustelus mosis</t>
    <phoneticPr fontId="16" type="noConversion"/>
  </si>
  <si>
    <t>marine, benthic, reefs</t>
    <phoneticPr fontId="16" type="noConversion"/>
  </si>
  <si>
    <t>benthic fishes, molluscs, crustaceans</t>
    <phoneticPr fontId="16" type="noConversion"/>
  </si>
  <si>
    <t>line gear</t>
    <phoneticPr fontId="16" type="noConversion"/>
  </si>
  <si>
    <t>Lamnidae</t>
    <phoneticPr fontId="16" type="noConversion"/>
  </si>
  <si>
    <t>Carcharhinus sealei</t>
    <phoneticPr fontId="16" type="noConversion"/>
  </si>
  <si>
    <t>marine, coastal, shallow</t>
    <phoneticPr fontId="16" type="noConversion"/>
  </si>
  <si>
    <t>fishes, squid, prawns</t>
    <phoneticPr fontId="16" type="noConversion"/>
  </si>
  <si>
    <t>line gear, gillnets</t>
    <phoneticPr fontId="16" type="noConversion"/>
  </si>
  <si>
    <t>spottail shark</t>
    <phoneticPr fontId="16" type="noConversion"/>
  </si>
  <si>
    <t>Carcharhinus sorrah</t>
    <phoneticPr fontId="16" type="noConversion"/>
  </si>
  <si>
    <t>marine, inshore and offshore, shallow, reefs</t>
    <phoneticPr fontId="16" type="noConversion"/>
  </si>
  <si>
    <t>small fishes, cephalopods</t>
    <phoneticPr fontId="16" type="noConversion"/>
  </si>
  <si>
    <t>Carcharhinus wheeleri</t>
    <phoneticPr fontId="16" type="noConversion"/>
  </si>
  <si>
    <t>na</t>
    <phoneticPr fontId="16" type="noConversion"/>
  </si>
  <si>
    <t>Scyllarides squammosus</t>
    <phoneticPr fontId="16" type="noConversion"/>
  </si>
  <si>
    <t>Penaeidae</t>
    <phoneticPr fontId="16" type="noConversion"/>
  </si>
  <si>
    <t>Velvet shrimp</t>
    <phoneticPr fontId="16" type="noConversion"/>
  </si>
  <si>
    <t>Metapenaeopsis mogiensis</t>
    <phoneticPr fontId="16" type="noConversion"/>
  </si>
  <si>
    <t>Oolo-oolo tuurey</t>
    <phoneticPr fontId="16" type="noConversion"/>
  </si>
  <si>
    <t>y</t>
    <phoneticPr fontId="16" type="noConversion"/>
  </si>
  <si>
    <t>marine, shallow, tropical</t>
    <phoneticPr fontId="16" type="noConversion"/>
  </si>
  <si>
    <t>small fishes, crustaceans</t>
    <phoneticPr fontId="16" type="noConversion"/>
  </si>
  <si>
    <t>broadclub cuttlefish</t>
    <phoneticPr fontId="16" type="noConversion"/>
  </si>
  <si>
    <t>marine, shallow, reefs</t>
    <phoneticPr fontId="16" type="noConversion"/>
  </si>
  <si>
    <t>divers, traps</t>
    <phoneticPr fontId="16" type="noConversion"/>
  </si>
  <si>
    <t>Clamkiller slipper lobster</t>
    <phoneticPr fontId="16" type="noConversion"/>
  </si>
  <si>
    <t>Scyllarides tridacnophaga</t>
    <phoneticPr fontId="16" type="noConversion"/>
  </si>
  <si>
    <t>marine, shallow to mid-depth</t>
    <phoneticPr fontId="16" type="noConversion"/>
  </si>
  <si>
    <t>na</t>
    <phoneticPr fontId="16" type="noConversion"/>
  </si>
  <si>
    <t>Thenus orientalis</t>
    <phoneticPr fontId="16" type="noConversion"/>
  </si>
  <si>
    <t>Hawknose shrimp</t>
    <phoneticPr fontId="16" type="noConversion"/>
  </si>
  <si>
    <t>Parapenaeopsis acclivirostris</t>
    <phoneticPr fontId="16" type="noConversion"/>
  </si>
  <si>
    <t>Neptune rose shrimp</t>
    <phoneticPr fontId="16" type="noConversion"/>
  </si>
  <si>
    <t>Parapenaeus fissurus</t>
    <phoneticPr fontId="16" type="noConversion"/>
  </si>
  <si>
    <t>Explorer shrimp</t>
    <phoneticPr fontId="16" type="noConversion"/>
  </si>
  <si>
    <t>Parapenaeus investigatoris</t>
    <phoneticPr fontId="16" type="noConversion"/>
  </si>
  <si>
    <t>marine, benthic, mid-depth to deep</t>
    <phoneticPr fontId="16" type="noConversion"/>
  </si>
  <si>
    <t>trawls</t>
    <phoneticPr fontId="16" type="noConversion"/>
  </si>
  <si>
    <t>Flamingo shrimp</t>
    <phoneticPr fontId="16" type="noConversion"/>
  </si>
  <si>
    <t>Indian bait prawn</t>
    <phoneticPr fontId="16" type="noConversion"/>
  </si>
  <si>
    <t>Gastropods</t>
    <phoneticPr fontId="16" type="noConversion"/>
  </si>
  <si>
    <t>y</t>
    <phoneticPr fontId="16" type="noConversion"/>
  </si>
  <si>
    <t>Spineless cuttlefish</t>
    <phoneticPr fontId="16" type="noConversion"/>
  </si>
  <si>
    <t>Sepia inermis</t>
    <phoneticPr fontId="16" type="noConversion"/>
  </si>
  <si>
    <t>bottom trawls, beach seines, bagnets</t>
    <phoneticPr fontId="16" type="noConversion"/>
  </si>
  <si>
    <t>Loliginidae</t>
    <phoneticPr fontId="16" type="noConversion"/>
  </si>
  <si>
    <t>Loligo duvauceli</t>
    <phoneticPr fontId="16" type="noConversion"/>
  </si>
  <si>
    <t>broadback cuttlefish</t>
    <phoneticPr fontId="16" type="noConversion"/>
  </si>
  <si>
    <t>Sepia savignyi</t>
    <phoneticPr fontId="16" type="noConversion"/>
  </si>
  <si>
    <t>marine, demersal, mid-depth</t>
    <phoneticPr fontId="16" type="noConversion"/>
  </si>
  <si>
    <t>Trident cuttlefish</t>
    <phoneticPr fontId="16" type="noConversion"/>
  </si>
  <si>
    <t>Sepia trygonia</t>
    <phoneticPr fontId="16" type="noConversion"/>
  </si>
  <si>
    <t>tawny nurse shark</t>
    <phoneticPr fontId="16" type="noConversion"/>
  </si>
  <si>
    <t>Nebrius ferrugineus</t>
    <phoneticPr fontId="16" type="noConversion"/>
  </si>
  <si>
    <t>invertebrates, small fish</t>
    <phoneticPr fontId="16" type="noConversion"/>
  </si>
  <si>
    <t>y</t>
    <phoneticPr fontId="16" type="noConversion"/>
  </si>
  <si>
    <t>gillnets, line gear</t>
    <phoneticPr fontId="16" type="noConversion"/>
  </si>
  <si>
    <t>Odontaspididae</t>
    <phoneticPr fontId="16" type="noConversion"/>
  </si>
  <si>
    <t>sand tiger shark</t>
    <phoneticPr fontId="16" type="noConversion"/>
  </si>
  <si>
    <t>Carcharias taurus</t>
    <phoneticPr fontId="16" type="noConversion"/>
  </si>
  <si>
    <t>marine, coastal, benthic</t>
    <phoneticPr fontId="16" type="noConversion"/>
  </si>
  <si>
    <t>small fishes, small sharks, crabs, lobsters</t>
    <phoneticPr fontId="16" type="noConversion"/>
  </si>
  <si>
    <t>y</t>
    <phoneticPr fontId="16" type="noConversion"/>
  </si>
  <si>
    <t>jigs, setnets</t>
    <phoneticPr fontId="16" type="noConversion"/>
  </si>
  <si>
    <t>Octopodidae</t>
    <phoneticPr fontId="16" type="noConversion"/>
  </si>
  <si>
    <t>Hemigaleidae</t>
    <phoneticPr fontId="16" type="noConversion"/>
  </si>
  <si>
    <t>Snaggletooth shark</t>
    <phoneticPr fontId="16" type="noConversion"/>
  </si>
  <si>
    <t>Hemipristis elongatus</t>
    <phoneticPr fontId="16" type="noConversion"/>
  </si>
  <si>
    <t>marine, pelagic, coastal</t>
    <phoneticPr fontId="16" type="noConversion"/>
  </si>
  <si>
    <t>pelagic and benthic fishes</t>
    <phoneticPr fontId="16" type="noConversion"/>
  </si>
  <si>
    <t>gillnets, longlines</t>
    <phoneticPr fontId="16" type="noConversion"/>
  </si>
  <si>
    <t>silvertip shark</t>
    <phoneticPr fontId="16" type="noConversion"/>
  </si>
  <si>
    <t>Carcharhinus albimarginatus</t>
    <phoneticPr fontId="16" type="noConversion"/>
  </si>
  <si>
    <t>Carcharhinidae</t>
    <phoneticPr fontId="16" type="noConversion"/>
  </si>
  <si>
    <t>bottom and pelagic fishes, sharks</t>
    <phoneticPr fontId="16" type="noConversion"/>
  </si>
  <si>
    <t>line gear, gillnets</t>
    <phoneticPr fontId="16" type="noConversion"/>
  </si>
  <si>
    <t>graceful shark</t>
    <phoneticPr fontId="16" type="noConversion"/>
  </si>
  <si>
    <t>Red and white lobsterette</t>
    <phoneticPr fontId="16" type="noConversion"/>
  </si>
  <si>
    <t>marine, shallow, benthic</t>
    <phoneticPr fontId="16" type="noConversion"/>
  </si>
  <si>
    <t>Carcharhinus amboinensis</t>
    <phoneticPr fontId="16" type="noConversion"/>
  </si>
  <si>
    <t>marine, epipelagic, oceanic and coastal</t>
    <phoneticPr fontId="16" type="noConversion"/>
  </si>
  <si>
    <t>Lilliput longarm octopus</t>
    <phoneticPr fontId="16" type="noConversion"/>
  </si>
  <si>
    <t>Octopus defilippi</t>
    <phoneticPr fontId="16" type="noConversion"/>
  </si>
  <si>
    <t>Deep-sea mud shrimp</t>
    <phoneticPr fontId="16" type="noConversion"/>
  </si>
  <si>
    <t>Solenocera hextii</t>
    <phoneticPr fontId="16" type="noConversion"/>
  </si>
  <si>
    <t>Aristeidae</t>
    <phoneticPr fontId="16" type="noConversion"/>
  </si>
  <si>
    <t>Giant red shrimp</t>
    <phoneticPr fontId="16" type="noConversion"/>
  </si>
  <si>
    <t>Aristaeomorpha foliacea</t>
    <phoneticPr fontId="16" type="noConversion"/>
  </si>
  <si>
    <t>Indian white shrimp</t>
    <phoneticPr fontId="16" type="noConversion"/>
  </si>
  <si>
    <t>Penaeus indicus</t>
    <phoneticPr fontId="16" type="noConversion"/>
  </si>
  <si>
    <t>Redtail prawn</t>
    <phoneticPr fontId="16" type="noConversion"/>
  </si>
  <si>
    <t>Penaeus penicillatus</t>
    <phoneticPr fontId="16" type="noConversion"/>
  </si>
  <si>
    <t>trawls, nets</t>
    <phoneticPr fontId="16" type="noConversion"/>
  </si>
  <si>
    <t>honey comb oyster</t>
    <phoneticPr fontId="16" type="noConversion"/>
  </si>
  <si>
    <t>Hyotissa hyotis</t>
    <phoneticPr fontId="16" type="noConversion"/>
  </si>
  <si>
    <t>leaf oyster</t>
    <phoneticPr fontId="16" type="noConversion"/>
  </si>
  <si>
    <t>Dendostrea folium</t>
    <phoneticPr fontId="16" type="noConversion"/>
  </si>
  <si>
    <t>marine, shallow, rocky</t>
    <phoneticPr fontId="16" type="noConversion"/>
  </si>
  <si>
    <t>Cock's comb oyster</t>
    <phoneticPr fontId="16" type="noConversion"/>
  </si>
  <si>
    <t>Hairy river prawn</t>
    <phoneticPr fontId="16" type="noConversion"/>
  </si>
  <si>
    <t>Macrobrachium rude</t>
    <phoneticPr fontId="16" type="noConversion"/>
  </si>
  <si>
    <t>Gear</t>
    <phoneticPr fontId="16" type="noConversion"/>
  </si>
  <si>
    <t>traps, cast nets</t>
    <phoneticPr fontId="16" type="noConversion"/>
  </si>
  <si>
    <t>Habitat</t>
    <phoneticPr fontId="16" type="noConversion"/>
  </si>
  <si>
    <t>fw, brackish</t>
    <phoneticPr fontId="16" type="noConversion"/>
  </si>
  <si>
    <t>Lopha cristagalli</t>
    <phoneticPr fontId="16" type="noConversion"/>
  </si>
  <si>
    <t>Hooded oyster</t>
    <phoneticPr fontId="16" type="noConversion"/>
  </si>
  <si>
    <t>Saccostrea cuccullata</t>
    <phoneticPr fontId="16" type="noConversion"/>
  </si>
  <si>
    <t>Gloripallium pallium</t>
    <phoneticPr fontId="16" type="noConversion"/>
  </si>
  <si>
    <t>marine, mid-depth to deep</t>
    <phoneticPr fontId="16" type="noConversion"/>
  </si>
  <si>
    <t>trawls, jigs</t>
    <phoneticPr fontId="16" type="noConversion"/>
  </si>
  <si>
    <t>trawls, seines</t>
    <phoneticPr fontId="16" type="noConversion"/>
  </si>
  <si>
    <t>bigfin reef squid</t>
    <phoneticPr fontId="16" type="noConversion"/>
  </si>
  <si>
    <t>Tootone, Duusho</t>
    <phoneticPr fontId="16" type="noConversion"/>
  </si>
  <si>
    <t>marine, shallow to deep</t>
    <phoneticPr fontId="16" type="noConversion"/>
  </si>
  <si>
    <t>dipnets</t>
    <phoneticPr fontId="16" type="noConversion"/>
  </si>
  <si>
    <t>Ommastrephidae</t>
    <phoneticPr fontId="16" type="noConversion"/>
  </si>
  <si>
    <t>neon flying squid</t>
    <phoneticPr fontId="16" type="noConversion"/>
  </si>
  <si>
    <t>Ommastrephes bartrami</t>
    <phoneticPr fontId="16" type="noConversion"/>
  </si>
  <si>
    <t>Tootone, Duusho</t>
    <phoneticPr fontId="16" type="noConversion"/>
  </si>
  <si>
    <t>marine, oceanic, shallow to deep</t>
    <phoneticPr fontId="16" type="noConversion"/>
  </si>
  <si>
    <t>drift gillnets, jigs</t>
    <phoneticPr fontId="16" type="noConversion"/>
  </si>
  <si>
    <t>purpleback flying squid</t>
    <phoneticPr fontId="16" type="noConversion"/>
  </si>
  <si>
    <t>Tootone, Duusho</t>
    <phoneticPr fontId="16" type="noConversion"/>
  </si>
  <si>
    <t>y</t>
    <phoneticPr fontId="16" type="noConversion"/>
  </si>
  <si>
    <t>dipnets, jigs</t>
    <phoneticPr fontId="16" type="noConversion"/>
  </si>
  <si>
    <t>shortfin mako</t>
    <phoneticPr fontId="16" type="noConversion"/>
  </si>
  <si>
    <t>Isurus oxyrinchus</t>
    <phoneticPr fontId="16" type="noConversion"/>
  </si>
  <si>
    <t>Cawar</t>
    <phoneticPr fontId="16" type="noConversion"/>
  </si>
  <si>
    <t>marine, oceanic and coastal</t>
    <phoneticPr fontId="16" type="noConversion"/>
  </si>
  <si>
    <t>small fishes, sharks</t>
    <phoneticPr fontId="16" type="noConversion"/>
  </si>
  <si>
    <t>drift longlines</t>
    <phoneticPr fontId="16" type="noConversion"/>
  </si>
  <si>
    <t>Alopiidae</t>
    <phoneticPr fontId="16" type="noConversion"/>
  </si>
  <si>
    <t>pelagic thresher</t>
    <phoneticPr fontId="16" type="noConversion"/>
  </si>
  <si>
    <t>Alopias pelagicus</t>
    <phoneticPr fontId="16" type="noConversion"/>
  </si>
  <si>
    <t>marine, oceanic, epipelagic</t>
    <phoneticPr fontId="16" type="noConversion"/>
  </si>
  <si>
    <t>small fishes, squid</t>
    <phoneticPr fontId="16" type="noConversion"/>
  </si>
  <si>
    <t>bigeye thresher</t>
    <phoneticPr fontId="16" type="noConversion"/>
  </si>
  <si>
    <t>marine, demersal, mid-depth</t>
    <phoneticPr fontId="16" type="noConversion"/>
  </si>
  <si>
    <t>everything</t>
    <phoneticPr fontId="16" type="noConversion"/>
  </si>
  <si>
    <t>sliteye shark</t>
    <phoneticPr fontId="16" type="noConversion"/>
  </si>
  <si>
    <t>Loxodon macrorhinus</t>
    <phoneticPr fontId="16" type="noConversion"/>
  </si>
  <si>
    <t>Alopias superciliosus</t>
    <phoneticPr fontId="16" type="noConversion"/>
  </si>
  <si>
    <t>marine, oceanic</t>
    <phoneticPr fontId="16" type="noConversion"/>
  </si>
  <si>
    <t>pelagic and benthic fishes, squid</t>
    <phoneticPr fontId="16" type="noConversion"/>
  </si>
  <si>
    <t>Sepia latimanus</t>
    <phoneticPr fontId="16" type="noConversion"/>
  </si>
  <si>
    <t>trawls, seines, gillnets</t>
    <phoneticPr fontId="16" type="noConversion"/>
  </si>
  <si>
    <t>Hunchback locust lobster</t>
    <phoneticPr fontId="16" type="noConversion"/>
  </si>
  <si>
    <t>flathead lobsters</t>
    <phoneticPr fontId="16" type="noConversion"/>
  </si>
  <si>
    <t>marine, shallow, benthic and reefs</t>
    <phoneticPr fontId="16" type="noConversion"/>
  </si>
  <si>
    <t>divers, spears, nets</t>
    <phoneticPr fontId="16" type="noConversion"/>
  </si>
  <si>
    <t>Pronghorn spiny lobster</t>
    <phoneticPr fontId="16" type="noConversion"/>
  </si>
  <si>
    <t>Panulirus penicillatus</t>
    <phoneticPr fontId="16" type="noConversion"/>
  </si>
  <si>
    <t>Parapenaeus longipes</t>
    <phoneticPr fontId="16" type="noConversion"/>
  </si>
  <si>
    <t>Scythe shrimp</t>
    <phoneticPr fontId="16" type="noConversion"/>
  </si>
  <si>
    <t>Penaeopsis balssi</t>
    <phoneticPr fontId="16" type="noConversion"/>
  </si>
  <si>
    <t>Gondwana shrimp</t>
    <phoneticPr fontId="16" type="noConversion"/>
  </si>
  <si>
    <t>Penaeopsis jerryi</t>
    <phoneticPr fontId="16" type="noConversion"/>
  </si>
  <si>
    <t>Palaemon concinnus</t>
    <phoneticPr fontId="16" type="noConversion"/>
  </si>
  <si>
    <t>fw, brackish, marine, shallow</t>
    <phoneticPr fontId="16" type="noConversion"/>
  </si>
  <si>
    <t>na</t>
    <phoneticPr fontId="16" type="noConversion"/>
  </si>
  <si>
    <t>y</t>
    <phoneticPr fontId="16" type="noConversion"/>
  </si>
  <si>
    <t>Indian nylon shrimp</t>
    <phoneticPr fontId="16" type="noConversion"/>
  </si>
  <si>
    <t>Heterocarpus woodmasoni</t>
    <phoneticPr fontId="16" type="noConversion"/>
  </si>
  <si>
    <t>marine, mid-depth</t>
    <phoneticPr fontId="16" type="noConversion"/>
  </si>
  <si>
    <t>bottom trawls</t>
    <phoneticPr fontId="16" type="noConversion"/>
  </si>
  <si>
    <t>Trochidae</t>
    <phoneticPr fontId="16" type="noConversion"/>
  </si>
  <si>
    <t>dentate top shell</t>
    <phoneticPr fontId="16" type="noConversion"/>
  </si>
  <si>
    <t>Tectus dentatus</t>
    <phoneticPr fontId="16" type="noConversion"/>
  </si>
  <si>
    <t>Market</t>
    <phoneticPr fontId="16" type="noConversion"/>
  </si>
  <si>
    <t>Indian squid</t>
    <phoneticPr fontId="16" type="noConversion"/>
  </si>
  <si>
    <t>fluted giant clam</t>
    <phoneticPr fontId="16" type="noConversion"/>
  </si>
  <si>
    <t>Tridacna squamosa</t>
    <phoneticPr fontId="16" type="noConversion"/>
  </si>
  <si>
    <t>shorttail nurse shark</t>
    <phoneticPr fontId="16" type="noConversion"/>
  </si>
  <si>
    <t>Strombus tricornis</t>
    <phoneticPr fontId="16" type="noConversion"/>
  </si>
  <si>
    <t>Gulf of Oman</t>
    <phoneticPr fontId="16" type="noConversion"/>
  </si>
  <si>
    <t>operculum to Sudan (perfume)</t>
    <phoneticPr fontId="16" type="noConversion"/>
  </si>
  <si>
    <t>Muricidae</t>
    <phoneticPr fontId="16" type="noConversion"/>
  </si>
  <si>
    <t>Ramose murex</t>
    <phoneticPr fontId="16" type="noConversion"/>
  </si>
  <si>
    <t>Chicoreus ramosus</t>
    <phoneticPr fontId="16" type="noConversion"/>
  </si>
  <si>
    <t>Virginal murex</t>
    <phoneticPr fontId="16" type="noConversion"/>
  </si>
  <si>
    <t>Chicoreus virgineus</t>
    <phoneticPr fontId="16" type="noConversion"/>
  </si>
  <si>
    <t>Turbinellidae</t>
    <phoneticPr fontId="16" type="noConversion"/>
  </si>
  <si>
    <t>Top vase</t>
    <phoneticPr fontId="16" type="noConversion"/>
  </si>
  <si>
    <t>Vasum turbinellus</t>
    <phoneticPr fontId="16" type="noConversion"/>
  </si>
  <si>
    <t>Plesionika martia</t>
    <phoneticPr fontId="16" type="noConversion"/>
  </si>
  <si>
    <t>marine, shallow to deep</t>
    <phoneticPr fontId="16" type="noConversion"/>
  </si>
  <si>
    <t>bottom trawls</t>
    <phoneticPr fontId="16" type="noConversion"/>
  </si>
  <si>
    <t>Solenoceridae</t>
    <phoneticPr fontId="16" type="noConversion"/>
  </si>
  <si>
    <t>sandbird octopus</t>
    <phoneticPr fontId="16" type="noConversion"/>
  </si>
  <si>
    <t>Octopus aegina</t>
    <phoneticPr fontId="16" type="noConversion"/>
  </si>
  <si>
    <t>Yaambo</t>
    <phoneticPr fontId="16" type="noConversion"/>
  </si>
  <si>
    <t>trawls, traps, hook and line</t>
    <phoneticPr fontId="16" type="noConversion"/>
  </si>
  <si>
    <t>big blue octopus</t>
    <phoneticPr fontId="16" type="noConversion"/>
  </si>
  <si>
    <t>Yaambo</t>
    <phoneticPr fontId="16" type="noConversion"/>
  </si>
  <si>
    <t>marine, benthic, corals</t>
    <phoneticPr fontId="16" type="noConversion"/>
  </si>
  <si>
    <t>coral flats</t>
    <phoneticPr fontId="16" type="noConversion"/>
  </si>
  <si>
    <t>Solenocera choprai</t>
    <phoneticPr fontId="16" type="noConversion"/>
  </si>
  <si>
    <t>Ridgeback shrimp</t>
    <phoneticPr fontId="16" type="noConversion"/>
  </si>
  <si>
    <t>Nephropsis stewarti</t>
    <phoneticPr fontId="16" type="noConversion"/>
  </si>
  <si>
    <t>Indian Ocean lobsterette</t>
    <phoneticPr fontId="16" type="noConversion"/>
  </si>
  <si>
    <t>marine, benthic, mid-depth</t>
    <phoneticPr fontId="16" type="noConversion"/>
  </si>
  <si>
    <t>Nephropsis suhmi</t>
    <phoneticPr fontId="16" type="noConversion"/>
  </si>
  <si>
    <t>marine, benthic, deep</t>
    <phoneticPr fontId="16" type="noConversion"/>
  </si>
  <si>
    <t>Palinuridae</t>
    <phoneticPr fontId="16" type="noConversion"/>
  </si>
  <si>
    <t>African spear lobster</t>
    <phoneticPr fontId="16" type="noConversion"/>
  </si>
  <si>
    <t>traps, spears</t>
    <phoneticPr fontId="16" type="noConversion"/>
  </si>
  <si>
    <t>Cephalopods</t>
    <phoneticPr fontId="16" type="noConversion"/>
  </si>
  <si>
    <t>Sepiidae</t>
    <phoneticPr fontId="16" type="noConversion"/>
  </si>
  <si>
    <t>Arabian cuttlefish</t>
    <phoneticPr fontId="16" type="noConversion"/>
  </si>
  <si>
    <t>marine, benthic</t>
    <phoneticPr fontId="16" type="noConversion"/>
  </si>
  <si>
    <t>Ornate spiny lobster</t>
    <phoneticPr fontId="16" type="noConversion"/>
  </si>
  <si>
    <t>Panulirus ornatus</t>
    <phoneticPr fontId="16" type="noConversion"/>
  </si>
  <si>
    <t>Kuruma shrimp</t>
    <phoneticPr fontId="16" type="noConversion"/>
  </si>
  <si>
    <t>Penaeus japonicus</t>
    <phoneticPr fontId="16" type="noConversion"/>
  </si>
  <si>
    <t>Witch prawn</t>
    <phoneticPr fontId="16" type="noConversion"/>
  </si>
  <si>
    <t>Penaeus canaliculatus</t>
    <phoneticPr fontId="16" type="noConversion"/>
  </si>
  <si>
    <t>Western kingprawn</t>
    <phoneticPr fontId="16" type="noConversion"/>
  </si>
  <si>
    <t>Penaeus latisulcatus</t>
    <phoneticPr fontId="16" type="noConversion"/>
  </si>
  <si>
    <t>Aloha prawn</t>
    <phoneticPr fontId="16" type="noConversion"/>
  </si>
  <si>
    <t>Ostreidae</t>
    <phoneticPr fontId="16" type="noConversion"/>
  </si>
  <si>
    <t>Tridacnidae</t>
    <phoneticPr fontId="16" type="noConversion"/>
  </si>
  <si>
    <t>elongate giant clam</t>
    <phoneticPr fontId="16" type="noConversion"/>
  </si>
  <si>
    <t>Tridacna maxima</t>
    <phoneticPr fontId="16" type="noConversion"/>
  </si>
  <si>
    <t>Shrimp and prawns</t>
    <phoneticPr fontId="16" type="noConversion"/>
  </si>
  <si>
    <t>Palaemonidae</t>
    <phoneticPr fontId="16" type="noConversion"/>
  </si>
  <si>
    <t>marine, benthic, mid-depth to deep</t>
    <phoneticPr fontId="16" type="noConversion"/>
  </si>
  <si>
    <t>Atherinidae</t>
    <phoneticPr fontId="16" type="noConversion"/>
  </si>
  <si>
    <t>Hardyhead silverside</t>
    <phoneticPr fontId="16" type="noConversion"/>
  </si>
  <si>
    <t>Goda river prawn</t>
    <phoneticPr fontId="16" type="noConversion"/>
  </si>
  <si>
    <t>Macrobrachium scabriculum</t>
    <phoneticPr fontId="16" type="noConversion"/>
  </si>
  <si>
    <t>Max. length (cm)</t>
    <phoneticPr fontId="16" type="noConversion"/>
  </si>
  <si>
    <t>fw, brackish</t>
    <phoneticPr fontId="16" type="noConversion"/>
  </si>
  <si>
    <t>Spider prawn</t>
    <phoneticPr fontId="16" type="noConversion"/>
  </si>
  <si>
    <t>lure hooks, seines, trawls</t>
    <phoneticPr fontId="16" type="noConversion"/>
  </si>
  <si>
    <t>Onychoteuthidae</t>
    <phoneticPr fontId="16" type="noConversion"/>
  </si>
  <si>
    <t>common clubhook squid</t>
    <phoneticPr fontId="16" type="noConversion"/>
  </si>
  <si>
    <t>Mangrove prawn</t>
    <phoneticPr fontId="16" type="noConversion"/>
  </si>
  <si>
    <t>Aesop slipper lobster</t>
    <phoneticPr fontId="16" type="noConversion"/>
  </si>
  <si>
    <t>Arabian red shrimp</t>
    <phoneticPr fontId="16" type="noConversion"/>
  </si>
  <si>
    <t>Aristeus alcocki</t>
    <phoneticPr fontId="16" type="noConversion"/>
  </si>
  <si>
    <t>y</t>
    <phoneticPr fontId="16" type="noConversion"/>
  </si>
  <si>
    <t>Nusiye</t>
    <phoneticPr fontId="16" type="noConversion"/>
  </si>
  <si>
    <t>marine, pelagic, schooling</t>
    <phoneticPr fontId="16" type="noConversion"/>
  </si>
  <si>
    <t>Silverspot squirrelfish</t>
    <phoneticPr fontId="16" type="noConversion"/>
  </si>
  <si>
    <t>African flyingfish</t>
    <phoneticPr fontId="16" type="noConversion"/>
  </si>
  <si>
    <t>Cheilopogon nigricans</t>
    <phoneticPr fontId="16" type="noConversion"/>
  </si>
  <si>
    <t>Cheilopogon suttoni</t>
    <phoneticPr fontId="16" type="noConversion"/>
  </si>
  <si>
    <t>Pharao flyingfish</t>
    <phoneticPr fontId="16" type="noConversion"/>
  </si>
  <si>
    <t>Sutton's flyingfish</t>
    <phoneticPr fontId="16" type="noConversion"/>
  </si>
  <si>
    <t>Cypselurus naresii</t>
    <phoneticPr fontId="16" type="noConversion"/>
  </si>
  <si>
    <t>Largescale flyingfish</t>
    <phoneticPr fontId="16" type="noConversion"/>
  </si>
  <si>
    <t>Thysanoteuthidae</t>
    <phoneticPr fontId="16" type="noConversion"/>
  </si>
  <si>
    <t>diamondback squid</t>
    <phoneticPr fontId="16" type="noConversion"/>
  </si>
  <si>
    <t>Thysanoteuthis rhombus</t>
    <phoneticPr fontId="16" type="noConversion"/>
  </si>
  <si>
    <t>Duusho</t>
    <phoneticPr fontId="16" type="noConversion"/>
  </si>
  <si>
    <t>Sepia australis</t>
    <phoneticPr fontId="16" type="noConversion"/>
  </si>
  <si>
    <t>marine, shallow</t>
    <phoneticPr fontId="16" type="noConversion"/>
  </si>
  <si>
    <t>pots</t>
    <phoneticPr fontId="16" type="noConversion"/>
  </si>
  <si>
    <t>Blunt slipper lobster</t>
    <phoneticPr fontId="16" type="noConversion"/>
  </si>
  <si>
    <t>Scarlet shrimp</t>
    <phoneticPr fontId="16" type="noConversion"/>
  </si>
  <si>
    <t>Plesiopenaeus edwardsianus</t>
    <phoneticPr fontId="16" type="noConversion"/>
  </si>
  <si>
    <t>crustacean eggs, small fishes</t>
    <phoneticPr fontId="16" type="noConversion"/>
  </si>
  <si>
    <t>seines</t>
    <phoneticPr fontId="16" type="noConversion"/>
  </si>
  <si>
    <t>Barnes' silverside</t>
    <phoneticPr fontId="16" type="noConversion"/>
  </si>
  <si>
    <t>marine, lagoons, coastal</t>
    <phoneticPr fontId="16" type="noConversion"/>
  </si>
  <si>
    <t>Samoan silverside</t>
    <phoneticPr fontId="16" type="noConversion"/>
  </si>
  <si>
    <t>Hypotherina temminckii</t>
    <phoneticPr fontId="16" type="noConversion"/>
  </si>
  <si>
    <t>Nusiye</t>
    <phoneticPr fontId="16" type="noConversion"/>
  </si>
  <si>
    <t>marine, coastal</t>
    <phoneticPr fontId="16" type="noConversion"/>
  </si>
  <si>
    <t>marine, benthic, shallow</t>
    <phoneticPr fontId="16" type="noConversion"/>
  </si>
  <si>
    <t>Speckled shrimp</t>
    <phoneticPr fontId="16" type="noConversion"/>
  </si>
  <si>
    <t>Metapenaeus monoceros</t>
    <phoneticPr fontId="16" type="noConversion"/>
  </si>
  <si>
    <t>marine, benthic, mid-depth</t>
    <phoneticPr fontId="16" type="noConversion"/>
  </si>
  <si>
    <t>Aarigoosto-deelley</t>
    <phoneticPr fontId="16" type="noConversion"/>
  </si>
  <si>
    <t>Puerulus angulatus</t>
    <phoneticPr fontId="16" type="noConversion"/>
  </si>
  <si>
    <t>various</t>
    <phoneticPr fontId="16" type="noConversion"/>
  </si>
  <si>
    <t>Palaemon pacificus</t>
    <phoneticPr fontId="16" type="noConversion"/>
  </si>
  <si>
    <t>marine, littoral</t>
    <phoneticPr fontId="16" type="noConversion"/>
  </si>
  <si>
    <t>na</t>
    <phoneticPr fontId="16" type="noConversion"/>
  </si>
  <si>
    <t>Hippolytidae</t>
    <phoneticPr fontId="16" type="noConversion"/>
  </si>
  <si>
    <t>Hunter shrimp</t>
    <phoneticPr fontId="16" type="noConversion"/>
  </si>
  <si>
    <t>Exhippolysmata ensirostris</t>
    <phoneticPr fontId="16" type="noConversion"/>
  </si>
  <si>
    <t>trawls</t>
    <phoneticPr fontId="16" type="noConversion"/>
  </si>
  <si>
    <t>Pandalidae</t>
    <phoneticPr fontId="16" type="noConversion"/>
  </si>
  <si>
    <t>Smooth nylon shrimp</t>
    <phoneticPr fontId="16" type="noConversion"/>
  </si>
  <si>
    <t>Heterocarpus laevigatus</t>
    <phoneticPr fontId="16" type="noConversion"/>
  </si>
  <si>
    <t>marine, mid-depth</t>
    <phoneticPr fontId="16" type="noConversion"/>
  </si>
  <si>
    <t>Bustooni</t>
    <phoneticPr fontId="16" type="noConversion"/>
  </si>
  <si>
    <t>marine, coastal, mid-depth</t>
    <phoneticPr fontId="16" type="noConversion"/>
  </si>
  <si>
    <t>Plesionika alcocki</t>
    <phoneticPr fontId="16" type="noConversion"/>
  </si>
  <si>
    <t>marine, deep</t>
    <phoneticPr fontId="16" type="noConversion"/>
  </si>
  <si>
    <t>Golden shrimp</t>
    <phoneticPr fontId="16" type="noConversion"/>
  </si>
  <si>
    <t>Scyllaridae</t>
    <phoneticPr fontId="16" type="noConversion"/>
  </si>
  <si>
    <t>Nephropidae</t>
    <phoneticPr fontId="16" type="noConversion"/>
  </si>
  <si>
    <t>Gladiator lobsterette</t>
    <phoneticPr fontId="16" type="noConversion"/>
  </si>
  <si>
    <t>Arabian flyingfish</t>
    <phoneticPr fontId="16" type="noConversion"/>
  </si>
  <si>
    <t>shell to Sudan</t>
    <phoneticPr fontId="16" type="noConversion"/>
  </si>
  <si>
    <t>Strombidae</t>
    <phoneticPr fontId="16" type="noConversion"/>
  </si>
  <si>
    <t>giant spider conch</t>
    <phoneticPr fontId="16" type="noConversion"/>
  </si>
  <si>
    <t>Lambis truncata</t>
    <phoneticPr fontId="16" type="noConversion"/>
  </si>
  <si>
    <t>three-knobbed conch</t>
    <phoneticPr fontId="16" type="noConversion"/>
  </si>
  <si>
    <t>na</t>
    <phoneticPr fontId="16" type="noConversion"/>
  </si>
  <si>
    <t>Margined flyingfish</t>
    <phoneticPr fontId="16" type="noConversion"/>
  </si>
  <si>
    <t>marine, reefs, shallow</t>
    <phoneticPr fontId="16" type="noConversion"/>
  </si>
  <si>
    <t>hook and line</t>
    <phoneticPr fontId="16" type="noConversion"/>
  </si>
  <si>
    <t>Samurai squirrelfish</t>
    <phoneticPr fontId="16" type="noConversion"/>
  </si>
  <si>
    <t>Sargocentron ittodai</t>
    <phoneticPr fontId="16" type="noConversion"/>
  </si>
  <si>
    <t>Bigscale squirrelfish</t>
    <phoneticPr fontId="16" type="noConversion"/>
  </si>
  <si>
    <t>Blackblotch squirrelfish</t>
    <phoneticPr fontId="16" type="noConversion"/>
  </si>
  <si>
    <t>Sargocentron melanospilos</t>
    <phoneticPr fontId="16" type="noConversion"/>
  </si>
  <si>
    <t>marine, coastal, shallow</t>
    <phoneticPr fontId="16" type="noConversion"/>
  </si>
  <si>
    <t>marine, pelagic, offshore</t>
    <phoneticPr fontId="16" type="noConversion"/>
  </si>
  <si>
    <t>trolling, seines, driftnets</t>
    <phoneticPr fontId="16" type="noConversion"/>
  </si>
  <si>
    <t>trolling, seines, trammelnet</t>
    <phoneticPr fontId="16" type="noConversion"/>
  </si>
  <si>
    <t>Banded needlefish</t>
    <phoneticPr fontId="16" type="noConversion"/>
  </si>
  <si>
    <t>Nephropsis ensirostris</t>
    <phoneticPr fontId="16" type="noConversion"/>
  </si>
  <si>
    <t>marine, deep</t>
    <phoneticPr fontId="16" type="noConversion"/>
  </si>
  <si>
    <t>Cheilopogon cyanopterus</t>
    <phoneticPr fontId="16" type="noConversion"/>
  </si>
  <si>
    <t>Spotfin flyingfish</t>
    <phoneticPr fontId="16" type="noConversion"/>
  </si>
  <si>
    <t>Cheilopogon furcatus</t>
    <phoneticPr fontId="16" type="noConversion"/>
  </si>
  <si>
    <t>marine, offshore, pelagic</t>
    <phoneticPr fontId="16" type="noConversion"/>
  </si>
  <si>
    <t>marine, epipelagic</t>
    <phoneticPr fontId="16" type="noConversion"/>
  </si>
  <si>
    <t>small fishes</t>
    <phoneticPr fontId="16" type="noConversion"/>
  </si>
  <si>
    <t>y</t>
    <phoneticPr fontId="16" type="noConversion"/>
  </si>
  <si>
    <t>trolling, seines, driftnets</t>
    <phoneticPr fontId="16" type="noConversion"/>
  </si>
  <si>
    <t>Keeltail needlefish</t>
    <phoneticPr fontId="16" type="noConversion"/>
  </si>
  <si>
    <t>Platybelone argalus platyra</t>
    <phoneticPr fontId="16" type="noConversion"/>
  </si>
  <si>
    <t>Northern coast</t>
    <phoneticPr fontId="16" type="noConversion"/>
  </si>
  <si>
    <t>Palinustrus mossambicus</t>
    <phoneticPr fontId="16" type="noConversion"/>
  </si>
  <si>
    <t>marine, shallow to mid-depth</t>
    <phoneticPr fontId="16" type="noConversion"/>
  </si>
  <si>
    <t>na</t>
    <phoneticPr fontId="16" type="noConversion"/>
  </si>
  <si>
    <t>Scalloped spiny lobster</t>
    <phoneticPr fontId="16" type="noConversion"/>
  </si>
  <si>
    <t>Linuparus somniosus</t>
    <phoneticPr fontId="16" type="noConversion"/>
  </si>
  <si>
    <t>Lifespan</t>
    <phoneticPr fontId="16" type="noConversion"/>
  </si>
  <si>
    <t>Migratory?</t>
    <phoneticPr fontId="16" type="noConversion"/>
  </si>
  <si>
    <t>Fished?</t>
    <phoneticPr fontId="16" type="noConversion"/>
  </si>
  <si>
    <t>Notes</t>
    <phoneticPr fontId="16" type="noConversion"/>
  </si>
  <si>
    <t>Location</t>
    <phoneticPr fontId="16" type="noConversion"/>
  </si>
  <si>
    <t>baited lines, nets, traps</t>
    <phoneticPr fontId="16" type="noConversion"/>
  </si>
  <si>
    <t>Green tiger prawn</t>
    <phoneticPr fontId="16" type="noConversion"/>
  </si>
  <si>
    <t>Penaeus semisulcatus</t>
    <phoneticPr fontId="16" type="noConversion"/>
  </si>
  <si>
    <t>trawls, driftnets, seines</t>
    <phoneticPr fontId="16" type="noConversion"/>
  </si>
  <si>
    <t>Cocktail shrimp</t>
    <phoneticPr fontId="16" type="noConversion"/>
  </si>
  <si>
    <t>Trachypenaeus curvirostris</t>
    <phoneticPr fontId="16" type="noConversion"/>
  </si>
  <si>
    <t>trawls, gillnets</t>
    <phoneticPr fontId="16" type="noConversion"/>
  </si>
  <si>
    <t>Sergestidae</t>
    <phoneticPr fontId="16" type="noConversion"/>
  </si>
  <si>
    <t>Acetes erythraeus</t>
    <phoneticPr fontId="16" type="noConversion"/>
  </si>
  <si>
    <t>Tsivakihini paste shrimp</t>
    <phoneticPr fontId="16" type="noConversion"/>
  </si>
  <si>
    <t>Lobsters</t>
    <phoneticPr fontId="16" type="noConversion"/>
  </si>
  <si>
    <t>Thorny flathead</t>
    <phoneticPr fontId="16" type="noConversion"/>
  </si>
  <si>
    <t>Rogadius pristiger</t>
    <phoneticPr fontId="16" type="noConversion"/>
  </si>
  <si>
    <t>Tixsi gaad</t>
    <phoneticPr fontId="16" type="noConversion"/>
  </si>
  <si>
    <t>Atherinomorus lacunosus</t>
    <phoneticPr fontId="16" type="noConversion"/>
  </si>
  <si>
    <t>Blackfin squirrelfish</t>
    <phoneticPr fontId="16" type="noConversion"/>
  </si>
  <si>
    <t>hook and line, traps</t>
    <phoneticPr fontId="16" type="noConversion"/>
  </si>
  <si>
    <t>Sammara squirrelfish</t>
    <phoneticPr fontId="16" type="noConversion"/>
  </si>
  <si>
    <t>Neoniphon sammara</t>
    <phoneticPr fontId="16" type="noConversion"/>
  </si>
  <si>
    <t>crabs, small fishes</t>
    <phoneticPr fontId="16" type="noConversion"/>
  </si>
  <si>
    <t>Nematopalaemon tenuipes</t>
    <phoneticPr fontId="16" type="noConversion"/>
  </si>
  <si>
    <t>brackish, marine, shallow</t>
    <phoneticPr fontId="16" type="noConversion"/>
  </si>
  <si>
    <t>y</t>
    <phoneticPr fontId="16" type="noConversion"/>
  </si>
  <si>
    <t>na</t>
    <phoneticPr fontId="16" type="noConversion"/>
  </si>
  <si>
    <t>y</t>
    <phoneticPr fontId="16" type="noConversion"/>
  </si>
  <si>
    <t>nets, seines</t>
    <phoneticPr fontId="16" type="noConversion"/>
  </si>
  <si>
    <t>Pterois russelli</t>
    <phoneticPr fontId="16" type="noConversion"/>
  </si>
  <si>
    <t>bottom trawls, beach seines</t>
    <phoneticPr fontId="16" type="noConversion"/>
  </si>
  <si>
    <t>Bearded scorpionfish</t>
    <phoneticPr fontId="16" type="noConversion"/>
  </si>
  <si>
    <t>Scorpaenopsis barbata</t>
    <phoneticPr fontId="16" type="noConversion"/>
  </si>
  <si>
    <t>na</t>
    <phoneticPr fontId="16" type="noConversion"/>
  </si>
  <si>
    <t>Humpback scorpionfish</t>
    <phoneticPr fontId="16" type="noConversion"/>
  </si>
  <si>
    <t>Scorpaenopsis gibbosa</t>
    <phoneticPr fontId="16" type="noConversion"/>
  </si>
  <si>
    <t>marine, inshore, benthic, reefs</t>
    <phoneticPr fontId="16" type="noConversion"/>
  </si>
  <si>
    <t>bottom trawls, spear</t>
    <phoneticPr fontId="16" type="noConversion"/>
  </si>
  <si>
    <t>Stonefish</t>
    <phoneticPr fontId="16" type="noConversion"/>
  </si>
  <si>
    <t>Synanceia verrucosa</t>
    <phoneticPr fontId="16" type="noConversion"/>
  </si>
  <si>
    <t>b</t>
    <phoneticPr fontId="16" type="noConversion"/>
  </si>
  <si>
    <t>b</t>
    <phoneticPr fontId="16" type="noConversion"/>
  </si>
  <si>
    <t>presence in Somalia to be confirmed</t>
  </si>
  <si>
    <t>Brushtooth lizardfish</t>
    <phoneticPr fontId="16" type="noConversion"/>
  </si>
  <si>
    <t>Cypselurus oligolepis</t>
    <phoneticPr fontId="16" type="noConversion"/>
  </si>
  <si>
    <t>marine, inshore, pelagic</t>
    <phoneticPr fontId="16" type="noConversion"/>
  </si>
  <si>
    <t>b</t>
    <phoneticPr fontId="16" type="noConversion"/>
  </si>
  <si>
    <t>b</t>
    <phoneticPr fontId="16" type="noConversion"/>
  </si>
  <si>
    <t>b</t>
    <phoneticPr fontId="16" type="noConversion"/>
  </si>
  <si>
    <t>Flat needlefish</t>
    <phoneticPr fontId="16" type="noConversion"/>
  </si>
  <si>
    <t>Ablennes hians</t>
    <phoneticPr fontId="16" type="noConversion"/>
  </si>
  <si>
    <t>fishes</t>
    <phoneticPr fontId="16" type="noConversion"/>
  </si>
  <si>
    <t>y</t>
    <phoneticPr fontId="16" type="noConversion"/>
  </si>
  <si>
    <t>bottom trawls</t>
    <phoneticPr fontId="16" type="noConversion"/>
  </si>
  <si>
    <t>Greater lizardfish</t>
    <phoneticPr fontId="16" type="noConversion"/>
  </si>
  <si>
    <t>Saurida tumbil</t>
    <phoneticPr fontId="16" type="noConversion"/>
  </si>
  <si>
    <t>Anishow</t>
    <phoneticPr fontId="16" type="noConversion"/>
  </si>
  <si>
    <t>Anishow</t>
    <phoneticPr fontId="16" type="noConversion"/>
  </si>
  <si>
    <t>marine, benthis, shallow</t>
    <phoneticPr fontId="16" type="noConversion"/>
  </si>
  <si>
    <t>Aarigoosto-deeley</t>
    <phoneticPr fontId="16" type="noConversion"/>
  </si>
  <si>
    <t>Hypoatherina barnesi</t>
    <phoneticPr fontId="16" type="noConversion"/>
  </si>
  <si>
    <t>Nusiye</t>
    <phoneticPr fontId="16" type="noConversion"/>
  </si>
  <si>
    <t>divers, spears, nets</t>
    <phoneticPr fontId="16" type="noConversion"/>
  </si>
  <si>
    <t>Painted spiny lobster</t>
    <phoneticPr fontId="16" type="noConversion"/>
  </si>
  <si>
    <t>Panulirus versicolor</t>
    <phoneticPr fontId="16" type="noConversion"/>
  </si>
  <si>
    <t>Aarigoosto-sharaxley</t>
    <phoneticPr fontId="16" type="noConversion"/>
  </si>
  <si>
    <t>Belonidae</t>
    <phoneticPr fontId="16" type="noConversion"/>
  </si>
  <si>
    <t>Peregrine shrimp</t>
    <phoneticPr fontId="16" type="noConversion"/>
  </si>
  <si>
    <t>Metapenaeus stebbingi</t>
    <phoneticPr fontId="16" type="noConversion"/>
  </si>
  <si>
    <t>bottom trawls, nets</t>
    <phoneticPr fontId="16" type="noConversion"/>
  </si>
  <si>
    <t>Banded whip lobster</t>
    <phoneticPr fontId="16" type="noConversion"/>
  </si>
  <si>
    <t>Puerulus sewelli</t>
    <phoneticPr fontId="16" type="noConversion"/>
  </si>
  <si>
    <t>y</t>
    <phoneticPr fontId="16" type="noConversion"/>
  </si>
  <si>
    <t>Shortwing flyingfish</t>
    <phoneticPr fontId="16" type="noConversion"/>
  </si>
  <si>
    <t>marine, pelagic, oceanic</t>
    <phoneticPr fontId="16" type="noConversion"/>
  </si>
  <si>
    <t>purse seines, driftnets</t>
    <phoneticPr fontId="16" type="noConversion"/>
  </si>
  <si>
    <t>y</t>
    <phoneticPr fontId="16" type="noConversion"/>
  </si>
  <si>
    <t>bottom trawls, gillnets, line gear</t>
    <phoneticPr fontId="16" type="noConversion"/>
  </si>
  <si>
    <t>Red cornetfish</t>
    <phoneticPr fontId="16" type="noConversion"/>
  </si>
  <si>
    <t>Bustooni</t>
    <phoneticPr fontId="16" type="noConversion"/>
  </si>
  <si>
    <t>Thysanophrys chiltonae</t>
    <phoneticPr fontId="16" type="noConversion"/>
  </si>
  <si>
    <t>marine, benthic, reefs</t>
    <phoneticPr fontId="16" type="noConversion"/>
  </si>
  <si>
    <t>Acropomatidae</t>
    <phoneticPr fontId="16" type="noConversion"/>
  </si>
  <si>
    <t>Glowbelly</t>
    <phoneticPr fontId="16" type="noConversion"/>
  </si>
  <si>
    <t>Acropoma japonicum</t>
    <phoneticPr fontId="16" type="noConversion"/>
  </si>
  <si>
    <t>Aden splitfin</t>
    <phoneticPr fontId="16" type="noConversion"/>
  </si>
  <si>
    <t>Synagrops adeni</t>
    <phoneticPr fontId="16" type="noConversion"/>
  </si>
  <si>
    <t>Fistularia petimba</t>
    <phoneticPr fontId="16" type="noConversion"/>
  </si>
  <si>
    <t>Scorpaenidae</t>
    <phoneticPr fontId="16" type="noConversion"/>
  </si>
  <si>
    <t>Ocellated waspfish</t>
    <phoneticPr fontId="16" type="noConversion"/>
  </si>
  <si>
    <t>marine</t>
    <phoneticPr fontId="16" type="noConversion"/>
  </si>
  <si>
    <t>na</t>
    <phoneticPr fontId="16" type="noConversion"/>
  </si>
  <si>
    <t>Exocoetidae</t>
    <phoneticPr fontId="16" type="noConversion"/>
  </si>
  <si>
    <t>Rhynchorhamphus arabicus</t>
    <phoneticPr fontId="16" type="noConversion"/>
  </si>
  <si>
    <t>Glider flyingfish</t>
    <phoneticPr fontId="16" type="noConversion"/>
  </si>
  <si>
    <t>Cheilopogon atrisignis</t>
    <phoneticPr fontId="16" type="noConversion"/>
  </si>
  <si>
    <t>Caalo</t>
    <phoneticPr fontId="16" type="noConversion"/>
  </si>
  <si>
    <t>marine, demersal, shallow to mid-depth</t>
    <phoneticPr fontId="16" type="noConversion"/>
  </si>
  <si>
    <t>marine, demersal, shallow to mid-depth, reefs</t>
    <phoneticPr fontId="16" type="noConversion"/>
  </si>
  <si>
    <t>hook and line, spear, traps</t>
    <phoneticPr fontId="16" type="noConversion"/>
  </si>
  <si>
    <t>Slender grouper</t>
    <phoneticPr fontId="16" type="noConversion"/>
  </si>
  <si>
    <t>Anyperodon leucogrammicus</t>
    <phoneticPr fontId="16" type="noConversion"/>
  </si>
  <si>
    <t>Yaaquuri</t>
    <phoneticPr fontId="16" type="noConversion"/>
  </si>
  <si>
    <t>marine, demersal, reefs</t>
    <phoneticPr fontId="16" type="noConversion"/>
  </si>
  <si>
    <t>small fishes</t>
    <phoneticPr fontId="16" type="noConversion"/>
  </si>
  <si>
    <t>driftnets, beach seines, purse seines</t>
    <phoneticPr fontId="16" type="noConversion"/>
  </si>
  <si>
    <t>Agujon needlefish</t>
    <phoneticPr fontId="16" type="noConversion"/>
  </si>
  <si>
    <t>Tylosurus acus melanotus</t>
    <phoneticPr fontId="16" type="noConversion"/>
  </si>
  <si>
    <t>Stongylura leiura</t>
    <phoneticPr fontId="16" type="noConversion"/>
  </si>
  <si>
    <t>Shoolii</t>
    <phoneticPr fontId="16" type="noConversion"/>
  </si>
  <si>
    <t>Longlegged spiny lobster</t>
    <phoneticPr fontId="16" type="noConversion"/>
  </si>
  <si>
    <t>Panulirus longipes</t>
    <phoneticPr fontId="16" type="noConversion"/>
  </si>
  <si>
    <t>Aarigoosto-shiikgaaley</t>
    <phoneticPr fontId="16" type="noConversion"/>
  </si>
  <si>
    <t>marine, shallow, rocky and reefs</t>
    <phoneticPr fontId="16" type="noConversion"/>
  </si>
  <si>
    <t>divers, spears, traps, pots, nets</t>
    <phoneticPr fontId="16" type="noConversion"/>
  </si>
  <si>
    <t>Bombay duck</t>
    <phoneticPr fontId="16" type="noConversion"/>
  </si>
  <si>
    <t>Harpadon nehereus</t>
    <phoneticPr fontId="16" type="noConversion"/>
  </si>
  <si>
    <t>estuarine and marine, inshore</t>
    <phoneticPr fontId="16" type="noConversion"/>
  </si>
  <si>
    <t>Gracile lizardfish</t>
    <phoneticPr fontId="16" type="noConversion"/>
  </si>
  <si>
    <t>marine, benthic, deep</t>
    <phoneticPr fontId="16" type="noConversion"/>
  </si>
  <si>
    <t>Ophidiidae</t>
    <phoneticPr fontId="16" type="noConversion"/>
  </si>
  <si>
    <t>Shoolii</t>
    <phoneticPr fontId="16" type="noConversion"/>
  </si>
  <si>
    <t>Aarigoosto</t>
    <phoneticPr fontId="16" type="noConversion"/>
  </si>
  <si>
    <t>Buffalo blunt-horn lobster</t>
    <phoneticPr fontId="16" type="noConversion"/>
  </si>
  <si>
    <t>Saurida gracilis</t>
    <phoneticPr fontId="16" type="noConversion"/>
  </si>
  <si>
    <t>marine, shallow, reefs</t>
    <phoneticPr fontId="16" type="noConversion"/>
  </si>
  <si>
    <t>Penaeus marginatus</t>
    <phoneticPr fontId="16" type="noConversion"/>
  </si>
  <si>
    <t>marine, benthic, shallow to mid-depth</t>
    <phoneticPr fontId="16" type="noConversion"/>
  </si>
  <si>
    <t>Panulirus homarus</t>
    <phoneticPr fontId="16" type="noConversion"/>
  </si>
  <si>
    <t>Aarigoosto-shiikgaaley</t>
    <phoneticPr fontId="16" type="noConversion"/>
  </si>
  <si>
    <t>trawls, seines, gillnets</t>
    <phoneticPr fontId="16" type="noConversion"/>
  </si>
  <si>
    <t>Papilloculiceps longiceps</t>
    <phoneticPr fontId="16" type="noConversion"/>
  </si>
  <si>
    <t>Tixsi gaad</t>
    <phoneticPr fontId="16" type="noConversion"/>
  </si>
  <si>
    <t>hook and line, spears</t>
    <phoneticPr fontId="16" type="noConversion"/>
  </si>
  <si>
    <t>Bartail flathead</t>
    <phoneticPr fontId="16" type="noConversion"/>
  </si>
  <si>
    <t>Platycephalus indicus</t>
    <phoneticPr fontId="16" type="noConversion"/>
  </si>
  <si>
    <t>Tixsi gaad</t>
    <phoneticPr fontId="16" type="noConversion"/>
  </si>
  <si>
    <t>estuarine and marine, benthic, shallow</t>
    <phoneticPr fontId="16" type="noConversion"/>
  </si>
  <si>
    <t>Epinephelus cholorostigma</t>
    <phoneticPr fontId="16" type="noConversion"/>
  </si>
  <si>
    <t>na</t>
    <phoneticPr fontId="16" type="noConversion"/>
  </si>
  <si>
    <t>Orangespotted grouper</t>
    <phoneticPr fontId="16" type="noConversion"/>
  </si>
  <si>
    <t>Epinephelus coioides</t>
    <phoneticPr fontId="16" type="noConversion"/>
  </si>
  <si>
    <t>estuaries and marine, inshore and offshore, mid-depth</t>
    <phoneticPr fontId="16" type="noConversion"/>
  </si>
  <si>
    <t>hook and line, traps, trawls, liftnets</t>
    <phoneticPr fontId="16" type="noConversion"/>
  </si>
  <si>
    <t>Blackfin flathead</t>
    <phoneticPr fontId="16" type="noConversion"/>
  </si>
  <si>
    <t>Sorsogona nigripinna</t>
    <phoneticPr fontId="16" type="noConversion"/>
  </si>
  <si>
    <t>hook and line, traps</t>
    <phoneticPr fontId="16" type="noConversion"/>
  </si>
  <si>
    <t>Straighthead soliderfish</t>
    <phoneticPr fontId="16" type="noConversion"/>
  </si>
  <si>
    <t>Ostichthys archiepiscopus</t>
    <phoneticPr fontId="16" type="noConversion"/>
  </si>
  <si>
    <t>trawls, hook and line</t>
    <phoneticPr fontId="16" type="noConversion"/>
  </si>
  <si>
    <t>na</t>
    <phoneticPr fontId="16" type="noConversion"/>
  </si>
  <si>
    <t>Plaintail turkeyfish</t>
    <phoneticPr fontId="16" type="noConversion"/>
  </si>
  <si>
    <t>hook and line, spear, traps, gillnets</t>
    <phoneticPr fontId="16" type="noConversion"/>
  </si>
  <si>
    <t>Blue and yellow grouper</t>
    <phoneticPr fontId="16" type="noConversion"/>
  </si>
  <si>
    <t>Epinephelus flavocaeruleus</t>
    <phoneticPr fontId="16" type="noConversion"/>
  </si>
  <si>
    <t>Caalo</t>
    <phoneticPr fontId="16" type="noConversion"/>
  </si>
  <si>
    <t>b</t>
    <phoneticPr fontId="16" type="noConversion"/>
  </si>
  <si>
    <t>Yellow-wing flyingfish</t>
    <phoneticPr fontId="16" type="noConversion"/>
  </si>
  <si>
    <t>Cypselurus poecilopterus</t>
    <phoneticPr fontId="16" type="noConversion"/>
  </si>
  <si>
    <t>Barbel flyingfish</t>
    <phoneticPr fontId="16" type="noConversion"/>
  </si>
  <si>
    <t>Exocoetus monocirrhus</t>
    <phoneticPr fontId="16" type="noConversion"/>
  </si>
  <si>
    <t>Coromandel flyingfish</t>
    <phoneticPr fontId="16" type="noConversion"/>
  </si>
  <si>
    <t>Sailfin flyingfish</t>
    <phoneticPr fontId="16" type="noConversion"/>
  </si>
  <si>
    <t>Parexocoetus brachypterus</t>
    <phoneticPr fontId="16" type="noConversion"/>
  </si>
  <si>
    <t>Saurida undosquamis</t>
    <phoneticPr fontId="16" type="noConversion"/>
  </si>
  <si>
    <t>Anishow</t>
    <phoneticPr fontId="16" type="noConversion"/>
  </si>
  <si>
    <t>marine, benthic, shallow to mid-depth</t>
    <phoneticPr fontId="16" type="noConversion"/>
  </si>
  <si>
    <t>fishes, invertebrates</t>
    <phoneticPr fontId="16" type="noConversion"/>
  </si>
  <si>
    <t>Twospot lizardfish</t>
    <phoneticPr fontId="16" type="noConversion"/>
  </si>
  <si>
    <t>Synodus binotatus</t>
    <phoneticPr fontId="16" type="noConversion"/>
  </si>
  <si>
    <t>marine, shallow</t>
    <phoneticPr fontId="16" type="noConversion"/>
  </si>
  <si>
    <t>bottom trawls</t>
    <phoneticPr fontId="16" type="noConversion"/>
  </si>
  <si>
    <t>Banded lizardfish</t>
    <phoneticPr fontId="16" type="noConversion"/>
  </si>
  <si>
    <t>Synodus dermatogenys</t>
    <phoneticPr fontId="16" type="noConversion"/>
  </si>
  <si>
    <t>Indian lizardfish</t>
    <phoneticPr fontId="16" type="noConversion"/>
  </si>
  <si>
    <t>Tropical halfbeak</t>
    <phoneticPr fontId="16" type="noConversion"/>
  </si>
  <si>
    <t>Hyporhamphus affinis</t>
    <phoneticPr fontId="16" type="noConversion"/>
  </si>
  <si>
    <t>marine, reefs</t>
    <phoneticPr fontId="16" type="noConversion"/>
  </si>
  <si>
    <t>beach seines, purse seines</t>
    <phoneticPr fontId="16" type="noConversion"/>
  </si>
  <si>
    <t>marine, shallow, rocky</t>
    <phoneticPr fontId="16" type="noConversion"/>
  </si>
  <si>
    <t>Synodus indicus</t>
    <phoneticPr fontId="16" type="noConversion"/>
  </si>
  <si>
    <t>marine, coastal, shallow to mid-depth</t>
    <phoneticPr fontId="16" type="noConversion"/>
  </si>
  <si>
    <t>Triplecross lizardfish</t>
    <phoneticPr fontId="16" type="noConversion"/>
  </si>
  <si>
    <t>Synodus macrops</t>
    <phoneticPr fontId="16" type="noConversion"/>
  </si>
  <si>
    <t>marine, mid-depth</t>
    <phoneticPr fontId="16" type="noConversion"/>
  </si>
  <si>
    <t>marine, shallow, reefs</t>
    <phoneticPr fontId="16" type="noConversion"/>
  </si>
  <si>
    <t>divers, spears</t>
    <phoneticPr fontId="16" type="noConversion"/>
  </si>
  <si>
    <t>y</t>
    <phoneticPr fontId="16" type="noConversion"/>
  </si>
  <si>
    <t>Arabian whip lobster</t>
    <phoneticPr fontId="16" type="noConversion"/>
  </si>
  <si>
    <t>Diploprion drachi</t>
    <phoneticPr fontId="16" type="noConversion"/>
  </si>
  <si>
    <t>na</t>
    <phoneticPr fontId="16" type="noConversion"/>
  </si>
  <si>
    <t>Areolate grouper</t>
    <phoneticPr fontId="16" type="noConversion"/>
  </si>
  <si>
    <t>Epinephelus areolatus</t>
    <phoneticPr fontId="16" type="noConversion"/>
  </si>
  <si>
    <t>Sumeyn</t>
    <phoneticPr fontId="16" type="noConversion"/>
  </si>
  <si>
    <t>Blackblotch flathead</t>
    <phoneticPr fontId="16" type="noConversion"/>
  </si>
  <si>
    <t>Longsnout flathead</t>
    <phoneticPr fontId="16" type="noConversion"/>
  </si>
  <si>
    <t>trawls</t>
    <phoneticPr fontId="16" type="noConversion"/>
  </si>
  <si>
    <t>Obliquebaded grouper</t>
    <phoneticPr fontId="16" type="noConversion"/>
  </si>
  <si>
    <t>Epinephelus radiatus</t>
    <phoneticPr fontId="16" type="noConversion"/>
  </si>
  <si>
    <t>Halfmoon grouper</t>
    <phoneticPr fontId="16" type="noConversion"/>
  </si>
  <si>
    <t>Epinephelus rivulatus</t>
    <phoneticPr fontId="16" type="noConversion"/>
  </si>
  <si>
    <t>False trevally</t>
    <phoneticPr fontId="16" type="noConversion"/>
  </si>
  <si>
    <t>Lactarius lactarius</t>
    <phoneticPr fontId="16" type="noConversion"/>
  </si>
  <si>
    <t>Buraasow</t>
    <phoneticPr fontId="16" type="noConversion"/>
  </si>
  <si>
    <t>bottom trawls, seines, traps</t>
    <phoneticPr fontId="16" type="noConversion"/>
  </si>
  <si>
    <t>Japanese splitfin</t>
    <phoneticPr fontId="16" type="noConversion"/>
  </si>
  <si>
    <t>Apistus carinatus</t>
    <phoneticPr fontId="16" type="noConversion"/>
  </si>
  <si>
    <t>y</t>
    <phoneticPr fontId="16" type="noConversion"/>
  </si>
  <si>
    <t>Alcock's scorpionfish</t>
    <phoneticPr fontId="16" type="noConversion"/>
  </si>
  <si>
    <t>Minous inermis</t>
    <phoneticPr fontId="16" type="noConversion"/>
  </si>
  <si>
    <t>Indian turkeyfish</t>
    <phoneticPr fontId="16" type="noConversion"/>
  </si>
  <si>
    <t>Sargocentron caudimaculatum</t>
    <phoneticPr fontId="16" type="noConversion"/>
  </si>
  <si>
    <t>Crown squirrelfish</t>
    <phoneticPr fontId="16" type="noConversion"/>
  </si>
  <si>
    <t>Aethaloperca rogaa</t>
    <phoneticPr fontId="16" type="noConversion"/>
  </si>
  <si>
    <t>Summan grouper</t>
    <phoneticPr fontId="16" type="noConversion"/>
  </si>
  <si>
    <t>small fishes, crustaceans</t>
    <phoneticPr fontId="16" type="noConversion"/>
  </si>
  <si>
    <t>Arrowhead soapfish</t>
    <phoneticPr fontId="16" type="noConversion"/>
  </si>
  <si>
    <t>Belonoperca chabanaudi</t>
    <phoneticPr fontId="16" type="noConversion"/>
  </si>
  <si>
    <t>na</t>
    <phoneticPr fontId="16" type="noConversion"/>
  </si>
  <si>
    <t>Dark-striped squirrelfish</t>
    <phoneticPr fontId="16" type="noConversion"/>
  </si>
  <si>
    <t>Peppered squirrelfish</t>
    <phoneticPr fontId="16" type="noConversion"/>
  </si>
  <si>
    <t>marine, shallow, reefs and rocks</t>
    <phoneticPr fontId="16" type="noConversion"/>
  </si>
  <si>
    <t>Redcoat</t>
    <phoneticPr fontId="16" type="noConversion"/>
  </si>
  <si>
    <t>Sargocentron rubrum</t>
    <phoneticPr fontId="16" type="noConversion"/>
  </si>
  <si>
    <t>Sargocentron punctatissimum</t>
    <phoneticPr fontId="16" type="noConversion"/>
  </si>
  <si>
    <t>Shoolii</t>
    <phoneticPr fontId="16" type="noConversion"/>
  </si>
  <si>
    <t>marine, inshore and offshore, pelagic</t>
    <phoneticPr fontId="16" type="noConversion"/>
  </si>
  <si>
    <t>trolling, seines, gillnets</t>
    <phoneticPr fontId="16" type="noConversion"/>
  </si>
  <si>
    <t>Hound needlefish</t>
    <phoneticPr fontId="16" type="noConversion"/>
  </si>
  <si>
    <t>Tylosurus crocodilus crocodilus</t>
    <phoneticPr fontId="16" type="noConversion"/>
  </si>
  <si>
    <t>Hemiramphidae</t>
    <phoneticPr fontId="16" type="noConversion"/>
  </si>
  <si>
    <t>Ribbon halfbeak</t>
    <phoneticPr fontId="16" type="noConversion"/>
  </si>
  <si>
    <t>marine, offshore</t>
    <phoneticPr fontId="16" type="noConversion"/>
  </si>
  <si>
    <t>y</t>
    <phoneticPr fontId="16" type="noConversion"/>
  </si>
  <si>
    <t>Peterson's grenadier</t>
    <phoneticPr fontId="16" type="noConversion"/>
  </si>
  <si>
    <t>Ventrifossa petersoni</t>
    <phoneticPr fontId="16" type="noConversion"/>
  </si>
  <si>
    <t>Blacktip soldierfish</t>
    <phoneticPr fontId="16" type="noConversion"/>
  </si>
  <si>
    <t>marine, mid-depth, reefs</t>
    <phoneticPr fontId="16" type="noConversion"/>
  </si>
  <si>
    <t>hook and line, trawls</t>
    <phoneticPr fontId="16" type="noConversion"/>
  </si>
  <si>
    <t>Pinecone soliderfish</t>
    <phoneticPr fontId="16" type="noConversion"/>
  </si>
  <si>
    <t>Goastbeard brotula</t>
    <phoneticPr fontId="16" type="noConversion"/>
  </si>
  <si>
    <t>Koonbile</t>
    <phoneticPr fontId="16" type="noConversion"/>
  </si>
  <si>
    <t>hook and line, traps, trawls</t>
    <phoneticPr fontId="16" type="noConversion"/>
  </si>
  <si>
    <t>Lophiidae</t>
    <phoneticPr fontId="16" type="noConversion"/>
  </si>
  <si>
    <t>Giant tiger prawn</t>
    <phoneticPr fontId="16" type="noConversion"/>
  </si>
  <si>
    <t>Penaeus monodon</t>
    <phoneticPr fontId="16" type="noConversion"/>
  </si>
  <si>
    <t>Mangrove link?</t>
    <phoneticPr fontId="16" type="noConversion"/>
  </si>
  <si>
    <t>Myripristis violacea</t>
    <phoneticPr fontId="16" type="noConversion"/>
  </si>
  <si>
    <t>hook and line, gillnets</t>
    <phoneticPr fontId="16" type="noConversion"/>
  </si>
  <si>
    <t>Epinephelus caeruleopunctatus</t>
    <phoneticPr fontId="16" type="noConversion"/>
  </si>
  <si>
    <t>Yaquuri</t>
    <phoneticPr fontId="16" type="noConversion"/>
  </si>
  <si>
    <t>Moustache grouper</t>
    <phoneticPr fontId="16" type="noConversion"/>
  </si>
  <si>
    <t>Epinephelus chabaudi</t>
    <phoneticPr fontId="16" type="noConversion"/>
  </si>
  <si>
    <t>marine, demersal, deep</t>
    <phoneticPr fontId="16" type="noConversion"/>
  </si>
  <si>
    <t>Brownspotted grouper</t>
    <phoneticPr fontId="16" type="noConversion"/>
  </si>
  <si>
    <t>Kuhlia mugil</t>
    <phoneticPr fontId="16" type="noConversion"/>
  </si>
  <si>
    <t>marine, reefs, schooling</t>
    <phoneticPr fontId="16" type="noConversion"/>
  </si>
  <si>
    <t>small fishes, zooplankton</t>
    <phoneticPr fontId="16" type="noConversion"/>
  </si>
  <si>
    <t>marine, coastal, mid-depth, reefs</t>
    <phoneticPr fontId="16" type="noConversion"/>
  </si>
  <si>
    <t>hook and line, gillnets, traps</t>
    <phoneticPr fontId="16" type="noConversion"/>
  </si>
  <si>
    <t>hook and line, beach seine, gill nets, thrownets</t>
    <phoneticPr fontId="16" type="noConversion"/>
  </si>
  <si>
    <t>Priacanthidae</t>
    <phoneticPr fontId="16" type="noConversion"/>
  </si>
  <si>
    <t>Epinephelus summana</t>
    <phoneticPr fontId="16" type="noConversion"/>
  </si>
  <si>
    <t>b</t>
    <phoneticPr fontId="16" type="noConversion"/>
  </si>
  <si>
    <t>Pterois miles</t>
    <phoneticPr fontId="16" type="noConversion"/>
  </si>
  <si>
    <t>Clearfin turkeyfish</t>
    <phoneticPr fontId="16" type="noConversion"/>
  </si>
  <si>
    <t>Pterois radiata</t>
    <phoneticPr fontId="16" type="noConversion"/>
  </si>
  <si>
    <t>marine, benthic, shallow</t>
    <phoneticPr fontId="16" type="noConversion"/>
  </si>
  <si>
    <t>hook and line, trawls</t>
    <phoneticPr fontId="16" type="noConversion"/>
  </si>
  <si>
    <t>Blacktip grouper</t>
    <phoneticPr fontId="16" type="noConversion"/>
  </si>
  <si>
    <t>Epinephelus fasciatus</t>
    <phoneticPr fontId="16" type="noConversion"/>
  </si>
  <si>
    <t>Wayeer</t>
    <phoneticPr fontId="16" type="noConversion"/>
  </si>
  <si>
    <t>estuaries and freshwater</t>
    <phoneticPr fontId="16" type="noConversion"/>
  </si>
  <si>
    <t>hook and line, spear</t>
    <phoneticPr fontId="16" type="noConversion"/>
  </si>
  <si>
    <t>Brownmarbled grouper</t>
    <phoneticPr fontId="16" type="noConversion"/>
  </si>
  <si>
    <t>marine, benthic, shallow, reefs and rocks</t>
    <phoneticPr fontId="16" type="noConversion"/>
  </si>
  <si>
    <t>spear</t>
    <phoneticPr fontId="16" type="noConversion"/>
  </si>
  <si>
    <t>Triglidae</t>
    <phoneticPr fontId="16" type="noConversion"/>
  </si>
  <si>
    <t>Twohorn gurnard</t>
    <phoneticPr fontId="16" type="noConversion"/>
  </si>
  <si>
    <t>Lepidotrigla bentuviai</t>
    <phoneticPr fontId="16" type="noConversion"/>
  </si>
  <si>
    <t>trawls</t>
    <phoneticPr fontId="16" type="noConversion"/>
  </si>
  <si>
    <t>Bullhorn gurnard</t>
    <phoneticPr fontId="16" type="noConversion"/>
  </si>
  <si>
    <t>Lepidotrigla bispinosa</t>
    <phoneticPr fontId="16" type="noConversion"/>
  </si>
  <si>
    <t>African sailfin flyingfish</t>
    <phoneticPr fontId="16" type="noConversion"/>
  </si>
  <si>
    <t>Parexocoetus mento</t>
    <phoneticPr fontId="16" type="noConversion"/>
  </si>
  <si>
    <t>Shortfin flyingfish</t>
    <phoneticPr fontId="16" type="noConversion"/>
  </si>
  <si>
    <t>Berycidae</t>
    <phoneticPr fontId="16" type="noConversion"/>
  </si>
  <si>
    <t>Alfonsino</t>
    <phoneticPr fontId="16" type="noConversion"/>
  </si>
  <si>
    <t>Beryx decadactylus</t>
    <phoneticPr fontId="16" type="noConversion"/>
  </si>
  <si>
    <t>marine, bathypelagic</t>
    <phoneticPr fontId="16" type="noConversion"/>
  </si>
  <si>
    <t>longline, bottom trawls</t>
    <phoneticPr fontId="16" type="noConversion"/>
  </si>
  <si>
    <t>Slender alfonsino</t>
    <phoneticPr fontId="16" type="noConversion"/>
  </si>
  <si>
    <t>Beryx splendens</t>
    <phoneticPr fontId="16" type="noConversion"/>
  </si>
  <si>
    <t>Hemiramphus far</t>
    <phoneticPr fontId="16" type="noConversion"/>
  </si>
  <si>
    <t>Qaraare</t>
    <phoneticPr fontId="16" type="noConversion"/>
  </si>
  <si>
    <t>seagrasses</t>
    <phoneticPr fontId="16" type="noConversion"/>
  </si>
  <si>
    <t>gillnets, dragnets</t>
    <phoneticPr fontId="16" type="noConversion"/>
  </si>
  <si>
    <t>marine, coastal, submerged vegetation</t>
    <phoneticPr fontId="16" type="noConversion"/>
  </si>
  <si>
    <t>Dermatolepis striolata</t>
    <phoneticPr fontId="16" type="noConversion"/>
  </si>
  <si>
    <t>Red Sea halfbeak</t>
    <phoneticPr fontId="16" type="noConversion"/>
  </si>
  <si>
    <t>y</t>
    <phoneticPr fontId="16" type="noConversion"/>
  </si>
  <si>
    <t>Variagated lizardfish</t>
    <phoneticPr fontId="16" type="noConversion"/>
  </si>
  <si>
    <t>Synodus variegatus</t>
    <phoneticPr fontId="16" type="noConversion"/>
  </si>
  <si>
    <t>Macrouridae</t>
    <phoneticPr fontId="16" type="noConversion"/>
  </si>
  <si>
    <t>Softhead grenadier</t>
    <phoneticPr fontId="16" type="noConversion"/>
  </si>
  <si>
    <t>Malacocephalus laevis</t>
    <phoneticPr fontId="16" type="noConversion"/>
  </si>
  <si>
    <t>small fishes, shrimp</t>
    <phoneticPr fontId="16" type="noConversion"/>
  </si>
  <si>
    <t>na</t>
    <phoneticPr fontId="16" type="noConversion"/>
  </si>
  <si>
    <t>Yellowfin soapfish</t>
    <phoneticPr fontId="16" type="noConversion"/>
  </si>
  <si>
    <t>Epinephelus poecilonotus</t>
    <phoneticPr fontId="16" type="noConversion"/>
  </si>
  <si>
    <t>Sumeyn</t>
    <phoneticPr fontId="16" type="noConversion"/>
  </si>
  <si>
    <t>hook and line, longlines, trawls</t>
    <phoneticPr fontId="16" type="noConversion"/>
  </si>
  <si>
    <t>Smallscaled grouper</t>
    <phoneticPr fontId="16" type="noConversion"/>
  </si>
  <si>
    <t>Epinephelus polylepis</t>
    <phoneticPr fontId="16" type="noConversion"/>
  </si>
  <si>
    <t>Camouflage grouper</t>
    <phoneticPr fontId="16" type="noConversion"/>
  </si>
  <si>
    <t>Epinephelus polyphekadion</t>
    <phoneticPr fontId="16" type="noConversion"/>
  </si>
  <si>
    <t>Pomatomidae</t>
    <phoneticPr fontId="16" type="noConversion"/>
  </si>
  <si>
    <t>Bluefish</t>
    <phoneticPr fontId="16" type="noConversion"/>
  </si>
  <si>
    <t>Pomatomus saltatrix</t>
    <phoneticPr fontId="16" type="noConversion"/>
  </si>
  <si>
    <t>Qayac</t>
    <phoneticPr fontId="16" type="noConversion"/>
  </si>
  <si>
    <t>gillnets, line gear, purse seines</t>
    <phoneticPr fontId="16" type="noConversion"/>
  </si>
  <si>
    <t>Rachycentridae</t>
    <phoneticPr fontId="16" type="noConversion"/>
  </si>
  <si>
    <t>Rachycentron canadum</t>
    <phoneticPr fontId="16" type="noConversion"/>
  </si>
  <si>
    <t>Longfinned bullseye</t>
    <phoneticPr fontId="16" type="noConversion"/>
  </si>
  <si>
    <t>Multispotted grouper</t>
    <phoneticPr fontId="16" type="noConversion"/>
  </si>
  <si>
    <t>Epinephelus gabriellae</t>
    <phoneticPr fontId="16" type="noConversion"/>
  </si>
  <si>
    <t>Synagrops japonicus</t>
    <phoneticPr fontId="16" type="noConversion"/>
  </si>
  <si>
    <t>Serranidae</t>
    <phoneticPr fontId="16" type="noConversion"/>
  </si>
  <si>
    <t>Redmouth grouper</t>
    <phoneticPr fontId="16" type="noConversion"/>
  </si>
  <si>
    <t>Sumeyn</t>
    <phoneticPr fontId="16" type="noConversion"/>
  </si>
  <si>
    <t>handlines, longlines, gillnets, traps, spears</t>
    <phoneticPr fontId="16" type="noConversion"/>
  </si>
  <si>
    <t>handlines, longlines</t>
    <phoneticPr fontId="16" type="noConversion"/>
  </si>
  <si>
    <t>Epaulet grouper</t>
    <phoneticPr fontId="16" type="noConversion"/>
  </si>
  <si>
    <t>marine, demersal, shallow</t>
    <phoneticPr fontId="16" type="noConversion"/>
  </si>
  <si>
    <t>marine, demersal, reefs, shallow</t>
    <phoneticPr fontId="16" type="noConversion"/>
  </si>
  <si>
    <t>y</t>
    <phoneticPr fontId="16" type="noConversion"/>
  </si>
  <si>
    <t>Yellowfin hind</t>
    <phoneticPr fontId="16" type="noConversion"/>
  </si>
  <si>
    <t>Cephalopholis hemistiktos</t>
    <phoneticPr fontId="16" type="noConversion"/>
  </si>
  <si>
    <t>Scalybreast gurnard</t>
    <phoneticPr fontId="16" type="noConversion"/>
  </si>
  <si>
    <t>Lepidotrigla faueri</t>
    <phoneticPr fontId="16" type="noConversion"/>
  </si>
  <si>
    <t>Spiny gurnard</t>
    <phoneticPr fontId="16" type="noConversion"/>
  </si>
  <si>
    <t>Lepidotrigla multispinosa</t>
    <phoneticPr fontId="16" type="noConversion"/>
  </si>
  <si>
    <t>Oman gurnard</t>
    <phoneticPr fontId="16" type="noConversion"/>
  </si>
  <si>
    <t>Lepidotrigla omanensis</t>
    <phoneticPr fontId="16" type="noConversion"/>
  </si>
  <si>
    <t>Spottedwing gurnard</t>
    <phoneticPr fontId="16" type="noConversion"/>
  </si>
  <si>
    <t>Sargocentron praslin</t>
    <phoneticPr fontId="16" type="noConversion"/>
  </si>
  <si>
    <t>marine, lagoons, shallow</t>
    <phoneticPr fontId="16" type="noConversion"/>
  </si>
  <si>
    <t>Sabre squirrelfish</t>
    <phoneticPr fontId="16" type="noConversion"/>
  </si>
  <si>
    <t>Sargocentron spiniferum</t>
    <phoneticPr fontId="16" type="noConversion"/>
  </si>
  <si>
    <t>crustaceans</t>
    <phoneticPr fontId="16" type="noConversion"/>
  </si>
  <si>
    <t>hook and line, traps, spears</t>
    <phoneticPr fontId="16" type="noConversion"/>
  </si>
  <si>
    <t>Zeidae</t>
    <phoneticPr fontId="16" type="noConversion"/>
  </si>
  <si>
    <t>Rosy dory</t>
    <phoneticPr fontId="16" type="noConversion"/>
  </si>
  <si>
    <t>longline, bottom trawls</t>
    <phoneticPr fontId="16" type="noConversion"/>
  </si>
  <si>
    <t>Holocentridae</t>
    <phoneticPr fontId="16" type="noConversion"/>
  </si>
  <si>
    <t>Shadowfin soldierfish</t>
    <phoneticPr fontId="16" type="noConversion"/>
  </si>
  <si>
    <t>hook and line, gillnets, spearing</t>
    <phoneticPr fontId="16" type="noConversion"/>
  </si>
  <si>
    <t>Myripristis berndti</t>
    <phoneticPr fontId="16" type="noConversion"/>
  </si>
  <si>
    <t>hook and line, gillnets</t>
    <phoneticPr fontId="16" type="noConversion"/>
  </si>
  <si>
    <t>Shoulderbar soliderfish</t>
    <phoneticPr fontId="16" type="noConversion"/>
  </si>
  <si>
    <t>Smooth angler</t>
    <phoneticPr fontId="16" type="noConversion"/>
  </si>
  <si>
    <t>Lophiodes mutilus</t>
    <phoneticPr fontId="16" type="noConversion"/>
  </si>
  <si>
    <t>Shafane</t>
    <phoneticPr fontId="16" type="noConversion"/>
  </si>
  <si>
    <t>Blackmouth angler</t>
    <phoneticPr fontId="16" type="noConversion"/>
  </si>
  <si>
    <t>Lophiomus setigerus</t>
    <phoneticPr fontId="16" type="noConversion"/>
  </si>
  <si>
    <t>Shafane</t>
    <phoneticPr fontId="16" type="noConversion"/>
  </si>
  <si>
    <t>Tentacled flathead</t>
    <phoneticPr fontId="16" type="noConversion"/>
  </si>
  <si>
    <t>hook and line, traps, trawls</t>
    <phoneticPr fontId="16" type="noConversion"/>
  </si>
  <si>
    <t>Whitespotted grouper</t>
    <phoneticPr fontId="16" type="noConversion"/>
  </si>
  <si>
    <t>Smallscaled terapon</t>
    <phoneticPr fontId="16" type="noConversion"/>
  </si>
  <si>
    <t>Terapon puta</t>
    <phoneticPr fontId="16" type="noConversion"/>
  </si>
  <si>
    <t>Largescaled terapon</t>
    <phoneticPr fontId="16" type="noConversion"/>
  </si>
  <si>
    <t>Terapon theraps</t>
    <phoneticPr fontId="16" type="noConversion"/>
  </si>
  <si>
    <t>handlines, setnets, traps, castnets</t>
    <phoneticPr fontId="16" type="noConversion"/>
  </si>
  <si>
    <t>Kuhliidae</t>
    <phoneticPr fontId="16" type="noConversion"/>
  </si>
  <si>
    <t>Barred flagtail</t>
    <phoneticPr fontId="16" type="noConversion"/>
  </si>
  <si>
    <t>Takho</t>
    <phoneticPr fontId="16" type="noConversion"/>
  </si>
  <si>
    <t>estuarine and marine, pelagic, reefs, shallow</t>
    <phoneticPr fontId="16" type="noConversion"/>
  </si>
  <si>
    <t>Epinephelus tauvina</t>
    <phoneticPr fontId="16" type="noConversion"/>
  </si>
  <si>
    <t>Farey</t>
    <phoneticPr fontId="16" type="noConversion"/>
  </si>
  <si>
    <t>hook and line, spear, traps</t>
    <phoneticPr fontId="16" type="noConversion"/>
  </si>
  <si>
    <t>Potato grouper</t>
    <phoneticPr fontId="16" type="noConversion"/>
  </si>
  <si>
    <t>Epinephelus tukula</t>
    <phoneticPr fontId="16" type="noConversion"/>
  </si>
  <si>
    <t>Wavylined grouper</t>
    <phoneticPr fontId="16" type="noConversion"/>
  </si>
  <si>
    <t>Epinephelus undulosus</t>
    <phoneticPr fontId="16" type="noConversion"/>
  </si>
  <si>
    <t>Sumeyn</t>
    <phoneticPr fontId="16" type="noConversion"/>
  </si>
  <si>
    <t>estruarine and marine, demersal, reefs</t>
    <phoneticPr fontId="16" type="noConversion"/>
  </si>
  <si>
    <t>Dotted grouper</t>
    <phoneticPr fontId="16" type="noConversion"/>
  </si>
  <si>
    <t>Epinephelus epistictus</t>
    <phoneticPr fontId="16" type="noConversion"/>
  </si>
  <si>
    <t>Sumeyn</t>
    <phoneticPr fontId="16" type="noConversion"/>
  </si>
  <si>
    <t>marine, demersal, mid-depth</t>
    <phoneticPr fontId="16" type="noConversion"/>
  </si>
  <si>
    <t>hooks, beach seines, thrownets</t>
    <phoneticPr fontId="16" type="noConversion"/>
  </si>
  <si>
    <t>Rock flagtail</t>
    <phoneticPr fontId="16" type="noConversion"/>
  </si>
  <si>
    <t xml:space="preserve">Kuhlia rupestris </t>
    <phoneticPr fontId="16" type="noConversion"/>
  </si>
  <si>
    <t>marine, demersal, coral, shallow to mid-depth</t>
    <phoneticPr fontId="16" type="noConversion"/>
  </si>
  <si>
    <t>marine, demersal, reefs, shallow to mid-depth</t>
    <phoneticPr fontId="16" type="noConversion"/>
  </si>
  <si>
    <t>small fishes</t>
    <phoneticPr fontId="16" type="noConversion"/>
  </si>
  <si>
    <t>Sixblotch hind</t>
    <phoneticPr fontId="16" type="noConversion"/>
  </si>
  <si>
    <t>Cephalopholis sexmaculata</t>
    <phoneticPr fontId="16" type="noConversion"/>
  </si>
  <si>
    <t>Guduudow</t>
    <phoneticPr fontId="16" type="noConversion"/>
  </si>
  <si>
    <t>marine, demersal, reefs, shallow to mid-depth</t>
    <phoneticPr fontId="16" type="noConversion"/>
  </si>
  <si>
    <t>fishes</t>
    <phoneticPr fontId="16" type="noConversion"/>
  </si>
  <si>
    <t>hook and line, traps, gillnets</t>
    <phoneticPr fontId="16" type="noConversion"/>
  </si>
  <si>
    <t>Tomato hind</t>
    <phoneticPr fontId="16" type="noConversion"/>
  </si>
  <si>
    <t>marine, shallow to mid-depth</t>
    <phoneticPr fontId="16" type="noConversion"/>
  </si>
  <si>
    <t>Cyttopsis roseus</t>
    <phoneticPr fontId="16" type="noConversion"/>
  </si>
  <si>
    <t>Silvery John dory</t>
    <phoneticPr fontId="16" type="noConversion"/>
  </si>
  <si>
    <t>Zenopsis conchifer</t>
    <phoneticPr fontId="16" type="noConversion"/>
  </si>
  <si>
    <t>marine, benthic, mid-depth</t>
    <phoneticPr fontId="16" type="noConversion"/>
  </si>
  <si>
    <t>Caproidae</t>
    <phoneticPr fontId="16" type="noConversion"/>
  </si>
  <si>
    <t>Indo-Pacific boarfish</t>
    <phoneticPr fontId="16" type="noConversion"/>
  </si>
  <si>
    <t>Antigonia rubescens</t>
    <phoneticPr fontId="16" type="noConversion"/>
  </si>
  <si>
    <t>bottom trawls</t>
    <phoneticPr fontId="16" type="noConversion"/>
  </si>
  <si>
    <t>Chinese trumpetfish</t>
    <phoneticPr fontId="16" type="noConversion"/>
  </si>
  <si>
    <t>Aulostomus chinensis</t>
    <phoneticPr fontId="16" type="noConversion"/>
  </si>
  <si>
    <t>marine, shallow, clear</t>
    <phoneticPr fontId="16" type="noConversion"/>
  </si>
  <si>
    <t>small fishes, shrimp</t>
    <phoneticPr fontId="16" type="noConversion"/>
  </si>
  <si>
    <t>Fistulariidae</t>
    <phoneticPr fontId="16" type="noConversion"/>
  </si>
  <si>
    <t>Bluespotted cornetfish</t>
    <phoneticPr fontId="16" type="noConversion"/>
  </si>
  <si>
    <t>Eightbar grouper</t>
    <phoneticPr fontId="16" type="noConversion"/>
  </si>
  <si>
    <t>Epinephelus octofasciatus</t>
    <phoneticPr fontId="16" type="noConversion"/>
  </si>
  <si>
    <t>Hyporhamphus gamberur</t>
    <phoneticPr fontId="16" type="noConversion"/>
  </si>
  <si>
    <t>seines</t>
    <phoneticPr fontId="16" type="noConversion"/>
  </si>
  <si>
    <t>Oxyporhamphus micropterus micropterus</t>
    <phoneticPr fontId="16" type="noConversion"/>
  </si>
  <si>
    <t>marine, demersal, rocky reefs, mid-depth</t>
    <phoneticPr fontId="16" type="noConversion"/>
  </si>
  <si>
    <t>Dot-dash grouper</t>
    <phoneticPr fontId="16" type="noConversion"/>
  </si>
  <si>
    <t>Blue blanquillo</t>
    <phoneticPr fontId="16" type="noConversion"/>
  </si>
  <si>
    <t>Malacanthus latovittatus</t>
    <phoneticPr fontId="16" type="noConversion"/>
  </si>
  <si>
    <t>Lactariidae</t>
    <phoneticPr fontId="16" type="noConversion"/>
  </si>
  <si>
    <t>purse seines, trawls</t>
    <phoneticPr fontId="16" type="noConversion"/>
  </si>
  <si>
    <t>Rainbow runner</t>
    <phoneticPr fontId="16" type="noConversion"/>
  </si>
  <si>
    <t>Elagatis bipinnulata</t>
    <phoneticPr fontId="16" type="noConversion"/>
  </si>
  <si>
    <t>Aari-joog</t>
    <phoneticPr fontId="16" type="noConversion"/>
  </si>
  <si>
    <t>marine, offshore reefs</t>
    <phoneticPr fontId="16" type="noConversion"/>
  </si>
  <si>
    <t>Malabar trevally</t>
    <phoneticPr fontId="16" type="noConversion"/>
  </si>
  <si>
    <t>Cookeolus japonicus</t>
    <phoneticPr fontId="16" type="noConversion"/>
  </si>
  <si>
    <t>Glasseye</t>
    <phoneticPr fontId="16" type="noConversion"/>
  </si>
  <si>
    <t>Taraaqo</t>
    <phoneticPr fontId="16" type="noConversion"/>
  </si>
  <si>
    <t>Heteropriacanthus cruentatus</t>
    <phoneticPr fontId="16" type="noConversion"/>
  </si>
  <si>
    <t>small fishes, cephalopods, crustaceans, polychaetes</t>
    <phoneticPr fontId="16" type="noConversion"/>
  </si>
  <si>
    <t>Paeony bulleye</t>
    <phoneticPr fontId="16" type="noConversion"/>
  </si>
  <si>
    <t>Priacanthus blochii</t>
    <phoneticPr fontId="16" type="noConversion"/>
  </si>
  <si>
    <t>Somali grouper</t>
    <phoneticPr fontId="16" type="noConversion"/>
  </si>
  <si>
    <t>Epinephelus indistinctus</t>
    <phoneticPr fontId="16" type="noConversion"/>
  </si>
  <si>
    <t>na</t>
    <phoneticPr fontId="16" type="noConversion"/>
  </si>
  <si>
    <t>Epinephelus fuscoguttatus</t>
    <phoneticPr fontId="16" type="noConversion"/>
  </si>
  <si>
    <t>Caalo</t>
    <phoneticPr fontId="16" type="noConversion"/>
  </si>
  <si>
    <t>marine, demersal, reefs and rocks, shallow</t>
    <phoneticPr fontId="16" type="noConversion"/>
  </si>
  <si>
    <t>fishes, cephalopods, crustaceans</t>
    <phoneticPr fontId="16" type="noConversion"/>
  </si>
  <si>
    <t>Peacock hind</t>
    <phoneticPr fontId="16" type="noConversion"/>
  </si>
  <si>
    <t>Cephalopholis argus</t>
    <phoneticPr fontId="16" type="noConversion"/>
  </si>
  <si>
    <t>Maka</t>
    <phoneticPr fontId="16" type="noConversion"/>
  </si>
  <si>
    <t>estuarine and marine, demersal, coral, shallow to mid-depth</t>
    <phoneticPr fontId="16" type="noConversion"/>
  </si>
  <si>
    <t>fishes, crustaceans</t>
    <phoneticPr fontId="16" type="noConversion"/>
  </si>
  <si>
    <t>y</t>
    <phoneticPr fontId="16" type="noConversion"/>
  </si>
  <si>
    <t>hook and line, trawls, longlines, traps, spear</t>
    <phoneticPr fontId="16" type="noConversion"/>
  </si>
  <si>
    <t>Epinephelus morrhua</t>
    <phoneticPr fontId="16" type="noConversion"/>
  </si>
  <si>
    <t>Sumeyn</t>
    <phoneticPr fontId="16" type="noConversion"/>
  </si>
  <si>
    <t>y</t>
    <phoneticPr fontId="16" type="noConversion"/>
  </si>
  <si>
    <t>hook and line, longline, gillnet</t>
    <phoneticPr fontId="16" type="noConversion"/>
  </si>
  <si>
    <t>Comet grouper</t>
    <phoneticPr fontId="16" type="noConversion"/>
  </si>
  <si>
    <t>White-blotched grouper</t>
    <phoneticPr fontId="16" type="noConversion"/>
  </si>
  <si>
    <t>Epinephelus multinotatus</t>
    <phoneticPr fontId="16" type="noConversion"/>
  </si>
  <si>
    <t>Lepidotrigla spiloptera</t>
    <phoneticPr fontId="16" type="noConversion"/>
  </si>
  <si>
    <t>Dactylopteridae</t>
    <phoneticPr fontId="16" type="noConversion"/>
  </si>
  <si>
    <t>Dactyloptena orientalis</t>
    <phoneticPr fontId="16" type="noConversion"/>
  </si>
  <si>
    <t>Oriental flying gurnard</t>
    <phoneticPr fontId="16" type="noConversion"/>
  </si>
  <si>
    <t>marine, benthic, coastal</t>
    <phoneticPr fontId="16" type="noConversion"/>
  </si>
  <si>
    <t>crustaceans, clams, small fishes</t>
    <phoneticPr fontId="16" type="noConversion"/>
  </si>
  <si>
    <t>Platycephalidae</t>
    <phoneticPr fontId="16" type="noConversion"/>
  </si>
  <si>
    <t>Crocodile flathead</t>
    <phoneticPr fontId="16" type="noConversion"/>
  </si>
  <si>
    <t>Cociella crocodila</t>
    <phoneticPr fontId="16" type="noConversion"/>
  </si>
  <si>
    <t>Tixsi gaad</t>
    <phoneticPr fontId="16" type="noConversion"/>
  </si>
  <si>
    <t>Spotfin flathead</t>
    <phoneticPr fontId="16" type="noConversion"/>
  </si>
  <si>
    <t>Grammoplites suppositus</t>
    <phoneticPr fontId="16" type="noConversion"/>
  </si>
  <si>
    <t>Fourlined terapon</t>
    <phoneticPr fontId="16" type="noConversion"/>
  </si>
  <si>
    <t>Pelates quadrilineatus</t>
    <phoneticPr fontId="16" type="noConversion"/>
  </si>
  <si>
    <t>Myripristis kuntee</t>
    <phoneticPr fontId="16" type="noConversion"/>
  </si>
  <si>
    <t>Terapon jarbua</t>
    <phoneticPr fontId="16" type="noConversion"/>
  </si>
  <si>
    <t>Geedow</t>
    <phoneticPr fontId="16" type="noConversion"/>
  </si>
  <si>
    <t>estuarine and marine and fresh, inshore</t>
    <phoneticPr fontId="16" type="noConversion"/>
  </si>
  <si>
    <t>Myripristis murdjan</t>
    <phoneticPr fontId="16" type="noConversion"/>
  </si>
  <si>
    <t>Violet soldierfish</t>
    <phoneticPr fontId="16" type="noConversion"/>
  </si>
  <si>
    <t>Almaco jack</t>
    <phoneticPr fontId="16" type="noConversion"/>
  </si>
  <si>
    <t>handlines, setnets, traps, castnets</t>
    <phoneticPr fontId="16" type="noConversion"/>
  </si>
  <si>
    <t>Seriola rivoliana</t>
    <phoneticPr fontId="16" type="noConversion"/>
  </si>
  <si>
    <t>Yellow-spotted trevally</t>
    <phoneticPr fontId="16" type="noConversion"/>
  </si>
  <si>
    <t>Carangoides fulvoguttatus</t>
    <phoneticPr fontId="16" type="noConversion"/>
  </si>
  <si>
    <t>Sisimoole</t>
    <phoneticPr fontId="16" type="noConversion"/>
  </si>
  <si>
    <t>marine, inshore and offshore, reefs</t>
    <phoneticPr fontId="16" type="noConversion"/>
  </si>
  <si>
    <t>Bludger</t>
    <phoneticPr fontId="16" type="noConversion"/>
  </si>
  <si>
    <t>marine, inshore, reefs, demersal</t>
    <phoneticPr fontId="16" type="noConversion"/>
  </si>
  <si>
    <t>handlines, bottom trawls, driftnets, gillnets</t>
    <phoneticPr fontId="16" type="noConversion"/>
  </si>
  <si>
    <t>Echeneidae</t>
    <phoneticPr fontId="16" type="noConversion"/>
  </si>
  <si>
    <t>Cobia</t>
    <phoneticPr fontId="16" type="noConversion"/>
  </si>
  <si>
    <t>Live sharksucker</t>
    <phoneticPr fontId="16" type="noConversion"/>
  </si>
  <si>
    <t>Echeneis naucrates</t>
    <phoneticPr fontId="16" type="noConversion"/>
  </si>
  <si>
    <t>Eey-maanyo</t>
    <phoneticPr fontId="16" type="noConversion"/>
  </si>
  <si>
    <t>Carangidae</t>
    <phoneticPr fontId="16" type="noConversion"/>
  </si>
  <si>
    <t>African pompano</t>
    <phoneticPr fontId="16" type="noConversion"/>
  </si>
  <si>
    <t>Alectis ciliaris</t>
    <phoneticPr fontId="16" type="noConversion"/>
  </si>
  <si>
    <t>marine, demersal, mid-depths</t>
    <phoneticPr fontId="16" type="noConversion"/>
  </si>
  <si>
    <t>hook and line, spears, traps</t>
    <phoneticPr fontId="16" type="noConversion"/>
  </si>
  <si>
    <t>Greasy grouper</t>
    <phoneticPr fontId="16" type="noConversion"/>
  </si>
  <si>
    <t>marine, demersal, reefs, shallow to mid-depth</t>
    <phoneticPr fontId="16" type="noConversion"/>
  </si>
  <si>
    <t>handlines, traps, spear</t>
    <phoneticPr fontId="16" type="noConversion"/>
  </si>
  <si>
    <t>Coral hind</t>
    <phoneticPr fontId="16" type="noConversion"/>
  </si>
  <si>
    <t>Cephalopholis miniata</t>
    <phoneticPr fontId="16" type="noConversion"/>
  </si>
  <si>
    <t>Guduudow-filfil</t>
    <phoneticPr fontId="16" type="noConversion"/>
  </si>
  <si>
    <t>Grammistes sexlineatus</t>
    <phoneticPr fontId="16" type="noConversion"/>
  </si>
  <si>
    <t>Squaretail coralgrouper</t>
    <phoneticPr fontId="16" type="noConversion"/>
  </si>
  <si>
    <t>marine, demersal, lagoons and reefs, shallow</t>
    <phoneticPr fontId="16" type="noConversion"/>
  </si>
  <si>
    <t>Blacksaddle coralgrouper</t>
    <phoneticPr fontId="16" type="noConversion"/>
  </si>
  <si>
    <t>Plectropomus laevis</t>
    <phoneticPr fontId="16" type="noConversion"/>
  </si>
  <si>
    <t>Wayeer</t>
    <phoneticPr fontId="16" type="noConversion"/>
  </si>
  <si>
    <t>Roving coral grouper</t>
    <phoneticPr fontId="16" type="noConversion"/>
  </si>
  <si>
    <t>Plectropomus pessuliferus</t>
    <phoneticPr fontId="16" type="noConversion"/>
  </si>
  <si>
    <t>hook and line, spear, trawls</t>
    <phoneticPr fontId="16" type="noConversion"/>
  </si>
  <si>
    <t>Yellow-edged lyretail</t>
    <phoneticPr fontId="16" type="noConversion"/>
  </si>
  <si>
    <t>Cephalopholis sonnerati</t>
    <phoneticPr fontId="16" type="noConversion"/>
  </si>
  <si>
    <t>Caalo</t>
    <phoneticPr fontId="16" type="noConversion"/>
  </si>
  <si>
    <t>marine, demersal, reefs, mid-depth</t>
    <phoneticPr fontId="16" type="noConversion"/>
  </si>
  <si>
    <t>Smooth grouper</t>
    <phoneticPr fontId="16" type="noConversion"/>
  </si>
  <si>
    <t>small fishes, shrimp, zooplankton</t>
    <phoneticPr fontId="16" type="noConversion"/>
  </si>
  <si>
    <t>Yellowtail scad</t>
    <phoneticPr fontId="16" type="noConversion"/>
  </si>
  <si>
    <t>Atule mate</t>
    <phoneticPr fontId="16" type="noConversion"/>
  </si>
  <si>
    <t>Sisimoole</t>
    <phoneticPr fontId="16" type="noConversion"/>
  </si>
  <si>
    <t>Pristigenys niphonia</t>
    <phoneticPr fontId="16" type="noConversion"/>
  </si>
  <si>
    <t>marine, coastal, rocky, mid-depth</t>
    <phoneticPr fontId="16" type="noConversion"/>
  </si>
  <si>
    <t>Sillaginidae</t>
    <phoneticPr fontId="16" type="noConversion"/>
  </si>
  <si>
    <t>Oriental sillago</t>
    <phoneticPr fontId="16" type="noConversion"/>
  </si>
  <si>
    <t>Sillago aeolus</t>
    <phoneticPr fontId="16" type="noConversion"/>
  </si>
  <si>
    <t>Clubfoot sillago</t>
    <phoneticPr fontId="16" type="noConversion"/>
  </si>
  <si>
    <t>Fistularia commersonii</t>
    <phoneticPr fontId="16" type="noConversion"/>
  </si>
  <si>
    <t>marine, shallow, coral, seagrass</t>
    <phoneticPr fontId="16" type="noConversion"/>
  </si>
  <si>
    <t>seine, castnets</t>
    <phoneticPr fontId="16" type="noConversion"/>
  </si>
  <si>
    <t>Malacanthidae</t>
    <phoneticPr fontId="16" type="noConversion"/>
  </si>
  <si>
    <t>Quakerfish</t>
    <phoneticPr fontId="16" type="noConversion"/>
  </si>
  <si>
    <t>Malacanthus brevirostris</t>
    <phoneticPr fontId="16" type="noConversion"/>
  </si>
  <si>
    <t>marine, epipelagic, schooling</t>
    <phoneticPr fontId="16" type="noConversion"/>
  </si>
  <si>
    <t>small fishes, zooplankton</t>
    <phoneticPr fontId="16" type="noConversion"/>
  </si>
  <si>
    <t>Coachwhip trevally</t>
    <phoneticPr fontId="16" type="noConversion"/>
  </si>
  <si>
    <t>Carangoides oblongus</t>
    <phoneticPr fontId="16" type="noConversion"/>
  </si>
  <si>
    <t>Golden trevally</t>
    <phoneticPr fontId="16" type="noConversion"/>
  </si>
  <si>
    <t>Gnathanodon speciosus</t>
    <phoneticPr fontId="16" type="noConversion"/>
  </si>
  <si>
    <t>Carangoides gymnostethus</t>
    <phoneticPr fontId="16" type="noConversion"/>
  </si>
  <si>
    <t>Shiiraan</t>
    <phoneticPr fontId="16" type="noConversion"/>
  </si>
  <si>
    <t>Barcheek trevally</t>
    <phoneticPr fontId="16" type="noConversion"/>
  </si>
  <si>
    <t>Carangoides plagiotaenia</t>
    <phoneticPr fontId="16" type="noConversion"/>
  </si>
  <si>
    <t>hook and line, bottom trawls, artisanal gear</t>
    <phoneticPr fontId="16" type="noConversion"/>
  </si>
  <si>
    <t>Blacktip trevally</t>
    <phoneticPr fontId="16" type="noConversion"/>
  </si>
  <si>
    <t>Caranx heberi</t>
    <phoneticPr fontId="16" type="noConversion"/>
  </si>
  <si>
    <t>marine, coastal, pelagic, rocky reefs</t>
    <phoneticPr fontId="16" type="noConversion"/>
  </si>
  <si>
    <t>hook and line, gillnets</t>
    <phoneticPr fontId="16" type="noConversion"/>
  </si>
  <si>
    <t>Giant trevally</t>
    <phoneticPr fontId="16" type="noConversion"/>
  </si>
  <si>
    <t>Caranx ignobilis</t>
    <phoneticPr fontId="16" type="noConversion"/>
  </si>
  <si>
    <t>marine, benthic, reef, mid-depth</t>
    <phoneticPr fontId="16" type="noConversion"/>
  </si>
  <si>
    <t>handlines</t>
    <phoneticPr fontId="16" type="noConversion"/>
  </si>
  <si>
    <t>Moontail bullseye</t>
    <phoneticPr fontId="16" type="noConversion"/>
  </si>
  <si>
    <t>Giant grouper</t>
    <phoneticPr fontId="16" type="noConversion"/>
  </si>
  <si>
    <t>Epinephelus lanceolatus</t>
    <phoneticPr fontId="16" type="noConversion"/>
  </si>
  <si>
    <t>hook and line, spear</t>
    <phoneticPr fontId="16" type="noConversion"/>
  </si>
  <si>
    <t>Malabar grouper</t>
    <phoneticPr fontId="16" type="noConversion"/>
  </si>
  <si>
    <t>Epinephelus malabaricus</t>
    <phoneticPr fontId="16" type="noConversion"/>
  </si>
  <si>
    <t>Yaquui</t>
    <phoneticPr fontId="16" type="noConversion"/>
  </si>
  <si>
    <t>Priacanthus hamrur</t>
    <phoneticPr fontId="16" type="noConversion"/>
  </si>
  <si>
    <t>Taraaqo</t>
    <phoneticPr fontId="16" type="noConversion"/>
  </si>
  <si>
    <t>marine, benthic, shallow, reefs</t>
    <phoneticPr fontId="16" type="noConversion"/>
  </si>
  <si>
    <t>small fishes, crustaceans, small invertebrates</t>
    <phoneticPr fontId="16" type="noConversion"/>
  </si>
  <si>
    <t>handlines, gillnets</t>
    <phoneticPr fontId="16" type="noConversion"/>
  </si>
  <si>
    <t>Elongate bulleye</t>
    <phoneticPr fontId="16" type="noConversion"/>
  </si>
  <si>
    <t>Priacanthus prolixus</t>
    <phoneticPr fontId="16" type="noConversion"/>
  </si>
  <si>
    <t>Arrow bulleye</t>
    <phoneticPr fontId="16" type="noConversion"/>
  </si>
  <si>
    <t>Priacanthus sagittarius</t>
    <phoneticPr fontId="16" type="noConversion"/>
  </si>
  <si>
    <t>Japanese bigeye</t>
    <phoneticPr fontId="16" type="noConversion"/>
  </si>
  <si>
    <t>Variola louti</t>
    <phoneticPr fontId="16" type="noConversion"/>
  </si>
  <si>
    <t>Guduudow-caydheere</t>
    <phoneticPr fontId="16" type="noConversion"/>
  </si>
  <si>
    <t>Caranx melampygus</t>
    <phoneticPr fontId="16" type="noConversion"/>
  </si>
  <si>
    <t>marine, demersal, reefs, seagrass, shallow to mid-depth</t>
    <phoneticPr fontId="16" type="noConversion"/>
  </si>
  <si>
    <t>handlines, spear, traps</t>
    <phoneticPr fontId="16" type="noConversion"/>
  </si>
  <si>
    <t>marine, reef</t>
    <phoneticPr fontId="16" type="noConversion"/>
  </si>
  <si>
    <t>crustaceans, cephalopods</t>
    <phoneticPr fontId="16" type="noConversion"/>
  </si>
  <si>
    <t>Longfin trevally</t>
    <phoneticPr fontId="16" type="noConversion"/>
  </si>
  <si>
    <t>Carangoides armatus</t>
    <phoneticPr fontId="16" type="noConversion"/>
  </si>
  <si>
    <t>Shiiraan dhareerow</t>
    <phoneticPr fontId="16" type="noConversion"/>
  </si>
  <si>
    <t>marine, coastal, lagoons, reefs</t>
    <phoneticPr fontId="16" type="noConversion"/>
  </si>
  <si>
    <t>Carangoides bajad</t>
    <phoneticPr fontId="16" type="noConversion"/>
  </si>
  <si>
    <t>Yool</t>
    <phoneticPr fontId="16" type="noConversion"/>
  </si>
  <si>
    <t>Coastal trevally</t>
    <phoneticPr fontId="16" type="noConversion"/>
  </si>
  <si>
    <t>Geedow</t>
    <phoneticPr fontId="16" type="noConversion"/>
  </si>
  <si>
    <t>marine, handline, setnets, traps, castnets</t>
    <phoneticPr fontId="16" type="noConversion"/>
  </si>
  <si>
    <t>Jarbua terapon</t>
    <phoneticPr fontId="16" type="noConversion"/>
  </si>
  <si>
    <t>Blue trevally</t>
    <phoneticPr fontId="16" type="noConversion"/>
  </si>
  <si>
    <t>Carangoides ferdau</t>
    <phoneticPr fontId="16" type="noConversion"/>
  </si>
  <si>
    <t>hook and line, seines, traps</t>
    <phoneticPr fontId="16" type="noConversion"/>
  </si>
  <si>
    <t>Buraasow</t>
    <phoneticPr fontId="16" type="noConversion"/>
  </si>
  <si>
    <t>marine, offshore reefs, mid-depth</t>
    <phoneticPr fontId="16" type="noConversion"/>
  </si>
  <si>
    <t>marine, oceanic, epibenthic</t>
    <phoneticPr fontId="16" type="noConversion"/>
  </si>
  <si>
    <t>seines, bottom trawls, hook and line</t>
    <phoneticPr fontId="16" type="noConversion"/>
  </si>
  <si>
    <t>Black pomfret</t>
    <phoneticPr fontId="16" type="noConversion"/>
  </si>
  <si>
    <t>Parastromateus niger</t>
    <phoneticPr fontId="16" type="noConversion"/>
  </si>
  <si>
    <t>Soor yaxaas</t>
    <phoneticPr fontId="16" type="noConversion"/>
  </si>
  <si>
    <t>gillnets, seines, trawls</t>
    <phoneticPr fontId="16" type="noConversion"/>
  </si>
  <si>
    <t>Quoomaar</t>
    <phoneticPr fontId="16" type="noConversion"/>
  </si>
  <si>
    <t>White trevally</t>
    <phoneticPr fontId="16" type="noConversion"/>
  </si>
  <si>
    <t>Pseudocaranx dentex</t>
    <phoneticPr fontId="16" type="noConversion"/>
  </si>
  <si>
    <t>opportunistic bottom feeder</t>
    <phoneticPr fontId="16" type="noConversion"/>
  </si>
  <si>
    <t>Talang queenfish</t>
    <phoneticPr fontId="16" type="noConversion"/>
  </si>
  <si>
    <t>Scomberoides commersonianus</t>
    <phoneticPr fontId="16" type="noConversion"/>
  </si>
  <si>
    <t>bottom trawls, beach seines</t>
    <phoneticPr fontId="16" type="noConversion"/>
  </si>
  <si>
    <t>Splendid pony</t>
    <phoneticPr fontId="16" type="noConversion"/>
  </si>
  <si>
    <t>marine, shallow, lagoons</t>
    <phoneticPr fontId="16" type="noConversion"/>
  </si>
  <si>
    <t>fishes, shrimps, crabs, holothurians, cephalopods</t>
    <phoneticPr fontId="16" type="noConversion"/>
  </si>
  <si>
    <t>Dhareerow</t>
    <phoneticPr fontId="16" type="noConversion"/>
  </si>
  <si>
    <t>marine, pelagic, shallow to mid-depth</t>
    <phoneticPr fontId="16" type="noConversion"/>
  </si>
  <si>
    <t>sedentary crustaceans</t>
    <phoneticPr fontId="16" type="noConversion"/>
  </si>
  <si>
    <t>hook and line, beach seines</t>
    <phoneticPr fontId="16" type="noConversion"/>
  </si>
  <si>
    <t>Indian threadfish</t>
    <phoneticPr fontId="16" type="noConversion"/>
  </si>
  <si>
    <t>Alectis indicus</t>
    <phoneticPr fontId="16" type="noConversion"/>
  </si>
  <si>
    <t>fish, crustaceans, tunicates</t>
    <phoneticPr fontId="16" type="noConversion"/>
  </si>
  <si>
    <t>Sixline soapfish</t>
    <phoneticPr fontId="16" type="noConversion"/>
  </si>
  <si>
    <t>fishes, benthic invertebrates</t>
    <phoneticPr fontId="16" type="noConversion"/>
  </si>
  <si>
    <t>estuarine and marine, coastal, schooling</t>
    <phoneticPr fontId="16" type="noConversion"/>
  </si>
  <si>
    <t>maybe</t>
    <phoneticPr fontId="16" type="noConversion"/>
  </si>
  <si>
    <t>Shrimp scad</t>
    <phoneticPr fontId="16" type="noConversion"/>
  </si>
  <si>
    <t>Alepes djedaba</t>
    <phoneticPr fontId="16" type="noConversion"/>
  </si>
  <si>
    <t>Cawato</t>
    <phoneticPr fontId="16" type="noConversion"/>
  </si>
  <si>
    <t>marine, inshore, reefs, schooling</t>
    <phoneticPr fontId="16" type="noConversion"/>
  </si>
  <si>
    <t>pelagic invertebrates</t>
    <phoneticPr fontId="16" type="noConversion"/>
  </si>
  <si>
    <t>Jabto</t>
    <phoneticPr fontId="16" type="noConversion"/>
  </si>
  <si>
    <t>trawls, purse seines, dipnets, longlines, hook and line</t>
    <phoneticPr fontId="16" type="noConversion"/>
  </si>
  <si>
    <t>Coryphaenidae</t>
    <phoneticPr fontId="16" type="noConversion"/>
  </si>
  <si>
    <t>Pompano dolphinfish</t>
    <phoneticPr fontId="16" type="noConversion"/>
  </si>
  <si>
    <t>Coryphaena equiselis</t>
    <phoneticPr fontId="16" type="noConversion"/>
  </si>
  <si>
    <t>Sucbaan</t>
    <phoneticPr fontId="16" type="noConversion"/>
  </si>
  <si>
    <t>marine, demersal, inshore, reefs, shallow to mid-depth</t>
    <phoneticPr fontId="16" type="noConversion"/>
  </si>
  <si>
    <t>Herring scad</t>
    <phoneticPr fontId="16" type="noConversion"/>
  </si>
  <si>
    <t>Alepes vari</t>
    <phoneticPr fontId="16" type="noConversion"/>
  </si>
  <si>
    <t>Bigeye trevally</t>
    <phoneticPr fontId="16" type="noConversion"/>
  </si>
  <si>
    <t>Caranx sexfasciatus</t>
    <phoneticPr fontId="16" type="noConversion"/>
  </si>
  <si>
    <t>Shiiraan Ilweyne</t>
    <phoneticPr fontId="16" type="noConversion"/>
  </si>
  <si>
    <t>marine, reefs, juveniles in estuaries</t>
    <phoneticPr fontId="16" type="noConversion"/>
  </si>
  <si>
    <t>hook and line, gillnets, seines</t>
    <phoneticPr fontId="16" type="noConversion"/>
  </si>
  <si>
    <t>Mackerel scad</t>
    <phoneticPr fontId="16" type="noConversion"/>
  </si>
  <si>
    <t>Decapterus macarellus</t>
    <phoneticPr fontId="16" type="noConversion"/>
  </si>
  <si>
    <t>Sillago chondropus</t>
    <phoneticPr fontId="16" type="noConversion"/>
  </si>
  <si>
    <t>Caanood</t>
    <phoneticPr fontId="16" type="noConversion"/>
  </si>
  <si>
    <t>Silver sillago</t>
    <phoneticPr fontId="16" type="noConversion"/>
  </si>
  <si>
    <t>Sillago sihama</t>
    <phoneticPr fontId="16" type="noConversion"/>
  </si>
  <si>
    <t>estuarine and marine, demersal, shallow</t>
    <phoneticPr fontId="16" type="noConversion"/>
  </si>
  <si>
    <t>Berber ponyfish</t>
    <phoneticPr fontId="16" type="noConversion"/>
  </si>
  <si>
    <t>Leiognathus berbis</t>
    <phoneticPr fontId="16" type="noConversion"/>
  </si>
  <si>
    <t>hook and line, bottom trawls, gillnets, traps</t>
    <phoneticPr fontId="16" type="noConversion"/>
  </si>
  <si>
    <t>bottom trawls, bagnets, beach seines</t>
    <phoneticPr fontId="16" type="noConversion"/>
  </si>
  <si>
    <t>Carangoides malabaricus</t>
    <phoneticPr fontId="16" type="noConversion"/>
  </si>
  <si>
    <t>marine, shallow, reefs, bays</t>
    <phoneticPr fontId="16" type="noConversion"/>
  </si>
  <si>
    <t>Pristipomoides multidens</t>
    <phoneticPr fontId="16" type="noConversion"/>
  </si>
  <si>
    <t>small fishes, crustaceans, urochordates</t>
    <phoneticPr fontId="16" type="noConversion"/>
  </si>
  <si>
    <t>Lavender jobfish</t>
    <phoneticPr fontId="16" type="noConversion"/>
  </si>
  <si>
    <t>hook and line, bottom trawls</t>
    <phoneticPr fontId="16" type="noConversion"/>
  </si>
  <si>
    <t>crustaceans, forams, bivalves</t>
    <phoneticPr fontId="16" type="noConversion"/>
  </si>
  <si>
    <t>marine, coastal, reefs</t>
    <phoneticPr fontId="16" type="noConversion"/>
  </si>
  <si>
    <t>Sordid rubberlip</t>
    <phoneticPr fontId="16" type="noConversion"/>
  </si>
  <si>
    <t>Plectorhinchus sordidus</t>
    <phoneticPr fontId="16" type="noConversion"/>
  </si>
  <si>
    <t>Gerres filamentosus</t>
    <phoneticPr fontId="16" type="noConversion"/>
  </si>
  <si>
    <t>Pristipomoides sieboldii</t>
    <phoneticPr fontId="16" type="noConversion"/>
  </si>
  <si>
    <t>Obliquebanded snapper</t>
    <phoneticPr fontId="16" type="noConversion"/>
  </si>
  <si>
    <t>Pristipomoides zonatus</t>
    <phoneticPr fontId="16" type="noConversion"/>
  </si>
  <si>
    <t>fishes, benthic and pelagic invertebrates</t>
    <phoneticPr fontId="16" type="noConversion"/>
  </si>
  <si>
    <t>Baal-guguud</t>
    <phoneticPr fontId="16" type="noConversion"/>
  </si>
  <si>
    <t>hook and line, gillnets, spear</t>
    <phoneticPr fontId="16" type="noConversion"/>
  </si>
  <si>
    <t>Bluefin trevally</t>
    <phoneticPr fontId="16" type="noConversion"/>
  </si>
  <si>
    <t>Ulua mentalis</t>
    <phoneticPr fontId="16" type="noConversion"/>
  </si>
  <si>
    <t>gillnets, traps, handlines</t>
    <phoneticPr fontId="16" type="noConversion"/>
  </si>
  <si>
    <t>Pugnose ponyfish</t>
    <phoneticPr fontId="16" type="noConversion"/>
  </si>
  <si>
    <t>Lutjanus monostigma</t>
    <phoneticPr fontId="16" type="noConversion"/>
  </si>
  <si>
    <t>Blubberlip snapper</t>
    <phoneticPr fontId="16" type="noConversion"/>
  </si>
  <si>
    <t>Lutjanus rivulatus</t>
    <phoneticPr fontId="16" type="noConversion"/>
  </si>
  <si>
    <t>Tar-Tawo carbeed</t>
    <phoneticPr fontId="16" type="noConversion"/>
  </si>
  <si>
    <t>Gerres oblongus</t>
    <phoneticPr fontId="16" type="noConversion"/>
  </si>
  <si>
    <t>Secutor insidiator</t>
    <phoneticPr fontId="16" type="noConversion"/>
  </si>
  <si>
    <t>crustaceans</t>
    <phoneticPr fontId="16" type="noConversion"/>
  </si>
  <si>
    <t>bottom trawls, seines, bagnets, gillnets</t>
    <phoneticPr fontId="16" type="noConversion"/>
  </si>
  <si>
    <t>Deep pugnose ponyfish</t>
    <phoneticPr fontId="16" type="noConversion"/>
  </si>
  <si>
    <t>Secutor ruconius</t>
    <phoneticPr fontId="16" type="noConversion"/>
  </si>
  <si>
    <t>estuarine and marine, shallow, demersal, schooling</t>
    <phoneticPr fontId="16" type="noConversion"/>
  </si>
  <si>
    <t>bottom trawls, beach seines, bagnets, gillnets</t>
    <phoneticPr fontId="16" type="noConversion"/>
  </si>
  <si>
    <t>Shgiiraan-sisimoole</t>
    <phoneticPr fontId="16" type="noConversion"/>
  </si>
  <si>
    <t>Whitetongue jack</t>
    <phoneticPr fontId="16" type="noConversion"/>
  </si>
  <si>
    <t>Uraspis helvola</t>
    <phoneticPr fontId="16" type="noConversion"/>
  </si>
  <si>
    <t>marine, oceanic, pelagic and demersal</t>
    <phoneticPr fontId="16" type="noConversion"/>
  </si>
  <si>
    <t>hook and line, gillnets, setnets, seines</t>
    <phoneticPr fontId="16" type="noConversion"/>
  </si>
  <si>
    <t>Doublespotted queenfish</t>
    <phoneticPr fontId="16" type="noConversion"/>
  </si>
  <si>
    <t>Scomberoides lysan</t>
    <phoneticPr fontId="16" type="noConversion"/>
  </si>
  <si>
    <t>Jabto calasey</t>
    <phoneticPr fontId="16" type="noConversion"/>
  </si>
  <si>
    <t>marine, inshore, shallow to mid-depth</t>
    <phoneticPr fontId="16" type="noConversion"/>
  </si>
  <si>
    <t>Needlescaled queenfish</t>
    <phoneticPr fontId="16" type="noConversion"/>
  </si>
  <si>
    <t>Carangoides caeruleopinnatus</t>
    <phoneticPr fontId="16" type="noConversion"/>
  </si>
  <si>
    <t>Shiiraan</t>
    <phoneticPr fontId="16" type="noConversion"/>
  </si>
  <si>
    <t>hook and line, gillnets, traps</t>
    <phoneticPr fontId="16" type="noConversion"/>
  </si>
  <si>
    <t>Longnose trevally</t>
    <phoneticPr fontId="16" type="noConversion"/>
  </si>
  <si>
    <t>Carangoides chrysophrys</t>
    <phoneticPr fontId="16" type="noConversion"/>
  </si>
  <si>
    <t>Whitefin trevally</t>
    <phoneticPr fontId="16" type="noConversion"/>
  </si>
  <si>
    <t>Carandgoides equula</t>
    <phoneticPr fontId="16" type="noConversion"/>
  </si>
  <si>
    <t>Blackbanded trevally</t>
    <phoneticPr fontId="16" type="noConversion"/>
  </si>
  <si>
    <t>Seriolina nigrofasciata</t>
    <phoneticPr fontId="16" type="noConversion"/>
  </si>
  <si>
    <t>Aphareus rutilans</t>
    <phoneticPr fontId="16" type="noConversion"/>
  </si>
  <si>
    <t>Huud</t>
    <phoneticPr fontId="16" type="noConversion"/>
  </si>
  <si>
    <t>hook and line, beach seines, trawls, purse seines, traps</t>
    <phoneticPr fontId="16" type="noConversion"/>
  </si>
  <si>
    <t>Pilotfish</t>
    <phoneticPr fontId="16" type="noConversion"/>
  </si>
  <si>
    <t>Naucrates ductor</t>
    <phoneticPr fontId="16" type="noConversion"/>
  </si>
  <si>
    <t>pelagic trawls</t>
    <phoneticPr fontId="16" type="noConversion"/>
  </si>
  <si>
    <t>Gerreidae</t>
    <phoneticPr fontId="16" type="noConversion"/>
  </si>
  <si>
    <t>Longtail silverbiddy</t>
    <phoneticPr fontId="16" type="noConversion"/>
  </si>
  <si>
    <t>Gerres acinaces</t>
    <phoneticPr fontId="16" type="noConversion"/>
  </si>
  <si>
    <t>estuarine and marine, coastal, shallow</t>
    <phoneticPr fontId="16" type="noConversion"/>
  </si>
  <si>
    <t>beach seines, gillnets traps, hook and line</t>
    <phoneticPr fontId="16" type="noConversion"/>
  </si>
  <si>
    <t>handlines, traps, trawls, beach seines, gillnets</t>
    <phoneticPr fontId="16" type="noConversion"/>
  </si>
  <si>
    <t>Sky emperor</t>
    <phoneticPr fontId="16" type="noConversion"/>
  </si>
  <si>
    <t>Lethrinus mahsena</t>
    <phoneticPr fontId="16" type="noConversion"/>
  </si>
  <si>
    <t>Pomadasys commersonni</t>
    <phoneticPr fontId="16" type="noConversion"/>
  </si>
  <si>
    <t>Matako-tuurey</t>
    <phoneticPr fontId="16" type="noConversion"/>
  </si>
  <si>
    <t>Whipfin silverbiddy</t>
    <phoneticPr fontId="16" type="noConversion"/>
  </si>
  <si>
    <t>Caesio caerulaurea</t>
    <phoneticPr fontId="16" type="noConversion"/>
  </si>
  <si>
    <t>Humpback red snapper</t>
    <phoneticPr fontId="16" type="noConversion"/>
  </si>
  <si>
    <t>Lutjanus gibbus</t>
    <phoneticPr fontId="16" type="noConversion"/>
  </si>
  <si>
    <t>Ciijo</t>
    <phoneticPr fontId="16" type="noConversion"/>
  </si>
  <si>
    <t>fishes, invertebrates</t>
    <phoneticPr fontId="16" type="noConversion"/>
  </si>
  <si>
    <t>John's snapper</t>
    <phoneticPr fontId="16" type="noConversion"/>
  </si>
  <si>
    <t>Lutjanus johnii</t>
    <phoneticPr fontId="16" type="noConversion"/>
  </si>
  <si>
    <t>drive-in nets, seines, traps</t>
    <phoneticPr fontId="16" type="noConversion"/>
  </si>
  <si>
    <t>Caesio teres</t>
    <phoneticPr fontId="16" type="noConversion"/>
  </si>
  <si>
    <t>marine, reefs, lagoons, schooling</t>
    <phoneticPr fontId="16" type="noConversion"/>
  </si>
  <si>
    <t>marine, inshore, reefs</t>
    <phoneticPr fontId="16" type="noConversion"/>
  </si>
  <si>
    <t>Oriental sweetlips</t>
    <phoneticPr fontId="16" type="noConversion"/>
  </si>
  <si>
    <t>Silver grunt</t>
    <phoneticPr fontId="16" type="noConversion"/>
  </si>
  <si>
    <t>Pomadasys argenteus</t>
    <phoneticPr fontId="16" type="noConversion"/>
  </si>
  <si>
    <t>bottom trawls, longlines, gillnets, traps</t>
    <phoneticPr fontId="16" type="noConversion"/>
  </si>
  <si>
    <t>Smallspotted grunter</t>
    <phoneticPr fontId="16" type="noConversion"/>
  </si>
  <si>
    <t>handlines, longlines, traps, bottom trawls</t>
    <phoneticPr fontId="16" type="noConversion"/>
  </si>
  <si>
    <t>Common bluestripe snapper</t>
    <phoneticPr fontId="16" type="noConversion"/>
  </si>
  <si>
    <t>Lutjanus kasmira</t>
    <phoneticPr fontId="16" type="noConversion"/>
  </si>
  <si>
    <t>trolling, floating lines</t>
    <phoneticPr fontId="16" type="noConversion"/>
  </si>
  <si>
    <t>Common dolphinfish</t>
    <phoneticPr fontId="16" type="noConversion"/>
  </si>
  <si>
    <t>Coryphaena hippurus</t>
    <phoneticPr fontId="16" type="noConversion"/>
  </si>
  <si>
    <t>trolling, tuna longlines, driftnets</t>
    <phoneticPr fontId="16" type="noConversion"/>
  </si>
  <si>
    <t>Menidae</t>
    <phoneticPr fontId="16" type="noConversion"/>
  </si>
  <si>
    <t>Moonfish</t>
    <phoneticPr fontId="16" type="noConversion"/>
  </si>
  <si>
    <t>Mene maculata</t>
    <phoneticPr fontId="16" type="noConversion"/>
  </si>
  <si>
    <t>estuarine and marine, coastal, mid-depth, reefs</t>
    <phoneticPr fontId="16" type="noConversion"/>
  </si>
  <si>
    <t>trawls, beach seines, traps</t>
    <phoneticPr fontId="16" type="noConversion"/>
  </si>
  <si>
    <t>Leiognathidae</t>
    <phoneticPr fontId="16" type="noConversion"/>
  </si>
  <si>
    <t>Toothpony</t>
    <phoneticPr fontId="16" type="noConversion"/>
  </si>
  <si>
    <t>marine, pelagic, mid-depth</t>
    <phoneticPr fontId="16" type="noConversion"/>
  </si>
  <si>
    <t>zooplankton</t>
    <phoneticPr fontId="16" type="noConversion"/>
  </si>
  <si>
    <t>purse seines, trawls</t>
    <phoneticPr fontId="16" type="noConversion"/>
  </si>
  <si>
    <t>Shortfin scad</t>
    <phoneticPr fontId="16" type="noConversion"/>
  </si>
  <si>
    <t>Decapterus macrosoma</t>
    <phoneticPr fontId="16" type="noConversion"/>
  </si>
  <si>
    <t>marine, pelagic, mid-depth, schooling</t>
    <phoneticPr fontId="16" type="noConversion"/>
  </si>
  <si>
    <t>Indian scad</t>
    <phoneticPr fontId="16" type="noConversion"/>
  </si>
  <si>
    <t>Decapterus russelli</t>
    <phoneticPr fontId="16" type="noConversion"/>
  </si>
  <si>
    <t>marine, coastal, mid-depth</t>
    <phoneticPr fontId="16" type="noConversion"/>
  </si>
  <si>
    <t>Trachinotus africanus</t>
    <phoneticPr fontId="16" type="noConversion"/>
  </si>
  <si>
    <t>marine, coastal, shallow, reefs</t>
    <phoneticPr fontId="16" type="noConversion"/>
  </si>
  <si>
    <t>Largespotted dart</t>
    <phoneticPr fontId="16" type="noConversion"/>
  </si>
  <si>
    <t>Trachinotus russellii</t>
    <phoneticPr fontId="16" type="noConversion"/>
  </si>
  <si>
    <t>seines, gillnets, hook and line</t>
    <phoneticPr fontId="16" type="noConversion"/>
  </si>
  <si>
    <t>Arabian scad</t>
    <phoneticPr fontId="16" type="noConversion"/>
  </si>
  <si>
    <t>Trachurus indicus</t>
    <phoneticPr fontId="16" type="noConversion"/>
  </si>
  <si>
    <t>crustaceans, fish fry</t>
    <phoneticPr fontId="16" type="noConversion"/>
  </si>
  <si>
    <t>bottom trawls, handlines, gillnets</t>
    <phoneticPr fontId="16" type="noConversion"/>
  </si>
  <si>
    <t>Longrakered trevally</t>
    <phoneticPr fontId="16" type="noConversion"/>
  </si>
  <si>
    <t>marine, benthic, sandy bottom, shallow to mid-depth</t>
    <phoneticPr fontId="16" type="noConversion"/>
  </si>
  <si>
    <t>handlines, bottom trawls</t>
    <phoneticPr fontId="16" type="noConversion"/>
  </si>
  <si>
    <t>fishes</t>
    <phoneticPr fontId="16" type="noConversion"/>
  </si>
  <si>
    <t>marine, reefs, sandy bottoms</t>
    <phoneticPr fontId="16" type="noConversion"/>
  </si>
  <si>
    <t>benthic invertebrates</t>
    <phoneticPr fontId="16" type="noConversion"/>
  </si>
  <si>
    <t>marine, coastal, shallow, sand and muc</t>
    <phoneticPr fontId="16" type="noConversion"/>
  </si>
  <si>
    <t>Slender silverbiddy</t>
    <phoneticPr fontId="16" type="noConversion"/>
  </si>
  <si>
    <t>omnivorous</t>
    <phoneticPr fontId="16" type="noConversion"/>
  </si>
  <si>
    <t>Caesionidae</t>
    <phoneticPr fontId="16" type="noConversion"/>
  </si>
  <si>
    <t>Blueskin seabream</t>
    <phoneticPr fontId="16" type="noConversion"/>
  </si>
  <si>
    <t>Blue and gold fusilier</t>
    <phoneticPr fontId="16" type="noConversion"/>
  </si>
  <si>
    <t>handlines, bottom trawls</t>
    <phoneticPr fontId="16" type="noConversion"/>
  </si>
  <si>
    <t>Onespot snapper</t>
    <phoneticPr fontId="16" type="noConversion"/>
  </si>
  <si>
    <t>Haemulidae</t>
    <phoneticPr fontId="16" type="noConversion"/>
  </si>
  <si>
    <t>Who is fishing?</t>
    <phoneticPr fontId="16" type="noConversion"/>
  </si>
  <si>
    <t>Catch data?</t>
    <phoneticPr fontId="16" type="noConversion"/>
  </si>
  <si>
    <t>Painted sweetlips</t>
    <phoneticPr fontId="16" type="noConversion"/>
  </si>
  <si>
    <t>Diagramma pictum</t>
    <phoneticPr fontId="16" type="noConversion"/>
  </si>
  <si>
    <t>Cadaasho</t>
    <phoneticPr fontId="16" type="noConversion"/>
  </si>
  <si>
    <t>benthic invertebrates and fishes</t>
    <phoneticPr fontId="16" type="noConversion"/>
  </si>
  <si>
    <t>marine, coral</t>
    <phoneticPr fontId="16" type="noConversion"/>
  </si>
  <si>
    <t>setnets, beach seines</t>
    <phoneticPr fontId="16" type="noConversion"/>
  </si>
  <si>
    <t>Common silverbiddy</t>
    <phoneticPr fontId="16" type="noConversion"/>
  </si>
  <si>
    <t>Gerres oyena</t>
    <phoneticPr fontId="16" type="noConversion"/>
  </si>
  <si>
    <t>handlines, traps, gillnets, trawls</t>
    <phoneticPr fontId="16" type="noConversion"/>
  </si>
  <si>
    <t>Russell's snapper</t>
    <phoneticPr fontId="16" type="noConversion"/>
  </si>
  <si>
    <t>Lutjanus russelli</t>
    <phoneticPr fontId="16" type="noConversion"/>
  </si>
  <si>
    <t>Bramidae</t>
    <phoneticPr fontId="16" type="noConversion"/>
  </si>
  <si>
    <t>Lesser bream</t>
    <phoneticPr fontId="16" type="noConversion"/>
  </si>
  <si>
    <t>Brama dussumieri</t>
    <phoneticPr fontId="16" type="noConversion"/>
  </si>
  <si>
    <t>Lutjanidae</t>
    <phoneticPr fontId="16" type="noConversion"/>
  </si>
  <si>
    <t>Smalltoothed jobfish</t>
    <phoneticPr fontId="16" type="noConversion"/>
  </si>
  <si>
    <t>Aphareus furca</t>
    <phoneticPr fontId="16" type="noConversion"/>
  </si>
  <si>
    <t>Carabi</t>
    <phoneticPr fontId="16" type="noConversion"/>
  </si>
  <si>
    <t>marine, inshore, shallow, reefs</t>
    <phoneticPr fontId="16" type="noConversion"/>
  </si>
  <si>
    <t>handlines, longlines</t>
    <phoneticPr fontId="16" type="noConversion"/>
  </si>
  <si>
    <t>marine, mid-depth to deep, reefs and rocks</t>
    <phoneticPr fontId="16" type="noConversion"/>
  </si>
  <si>
    <t>fishes, cephalopods, crustaceans, plankton, crabs</t>
    <phoneticPr fontId="16" type="noConversion"/>
  </si>
  <si>
    <t>Scomberoides tol</t>
    <phoneticPr fontId="16" type="noConversion"/>
  </si>
  <si>
    <t>marine, inshore, schooling</t>
    <phoneticPr fontId="16" type="noConversion"/>
  </si>
  <si>
    <t>drift setnets, gillnets, seines, hook and line</t>
    <phoneticPr fontId="16" type="noConversion"/>
  </si>
  <si>
    <t>Bigeye scad</t>
    <phoneticPr fontId="16" type="noConversion"/>
  </si>
  <si>
    <t>Selar crumenophthalmus</t>
    <phoneticPr fontId="16" type="noConversion"/>
  </si>
  <si>
    <t>marine, inshore, shallow to mid-depth, reefs</t>
    <phoneticPr fontId="16" type="noConversion"/>
  </si>
  <si>
    <t>invertebrates</t>
    <phoneticPr fontId="16" type="noConversion"/>
  </si>
  <si>
    <t>Rusty jobfish</t>
    <phoneticPr fontId="16" type="noConversion"/>
  </si>
  <si>
    <t>Torpedo scad</t>
    <phoneticPr fontId="16" type="noConversion"/>
  </si>
  <si>
    <t>Megalaspis cordyla</t>
    <phoneticPr fontId="16" type="noConversion"/>
  </si>
  <si>
    <t>Roob ma waaye</t>
    <phoneticPr fontId="16" type="noConversion"/>
  </si>
  <si>
    <t>Ornate ponyfish</t>
    <phoneticPr fontId="16" type="noConversion"/>
  </si>
  <si>
    <t>Leiognathus lineolatus</t>
    <phoneticPr fontId="16" type="noConversion"/>
  </si>
  <si>
    <t>crustaceans, chaetognaths, nematodes, bivalves, gastropods</t>
    <phoneticPr fontId="16" type="noConversion"/>
  </si>
  <si>
    <t>Blacktail snapper</t>
    <phoneticPr fontId="16" type="noConversion"/>
  </si>
  <si>
    <t>Lutjanus fulvus</t>
    <phoneticPr fontId="16" type="noConversion"/>
  </si>
  <si>
    <t>estuarine and marine, coastal</t>
    <phoneticPr fontId="16" type="noConversion"/>
  </si>
  <si>
    <t>benthic crustaceans and fishes</t>
    <phoneticPr fontId="16" type="noConversion"/>
  </si>
  <si>
    <t>marine, inshore and offshore, reefs and rocks</t>
    <phoneticPr fontId="16" type="noConversion"/>
  </si>
  <si>
    <t>na</t>
    <phoneticPr fontId="16" type="noConversion"/>
  </si>
  <si>
    <t>Plectorhinchus vittatus</t>
    <phoneticPr fontId="16" type="noConversion"/>
  </si>
  <si>
    <t>Geedoy</t>
    <phoneticPr fontId="16" type="noConversion"/>
  </si>
  <si>
    <t>Caroole, Dhan-guduud</t>
    <phoneticPr fontId="16" type="noConversion"/>
  </si>
  <si>
    <t>marine, reefs, seagrass</t>
    <phoneticPr fontId="16" type="noConversion"/>
  </si>
  <si>
    <t>echinoderms, crustaceans, fishes</t>
    <phoneticPr fontId="16" type="noConversion"/>
  </si>
  <si>
    <t>Smalltooth emperor</t>
    <phoneticPr fontId="16" type="noConversion"/>
  </si>
  <si>
    <t>Lethrinus microdon</t>
    <phoneticPr fontId="16" type="noConversion"/>
  </si>
  <si>
    <t>estuarine, coastal</t>
    <phoneticPr fontId="16" type="noConversion"/>
  </si>
  <si>
    <t>fishes, crustaceans</t>
    <phoneticPr fontId="16" type="noConversion"/>
  </si>
  <si>
    <t>seines, gillnest, traps, trawls, handlines</t>
    <phoneticPr fontId="16" type="noConversion"/>
  </si>
  <si>
    <t>Lunar fusilier</t>
    <phoneticPr fontId="16" type="noConversion"/>
  </si>
  <si>
    <t>Caesio lunaris</t>
    <phoneticPr fontId="16" type="noConversion"/>
  </si>
  <si>
    <t>lights and dipnets</t>
    <phoneticPr fontId="16" type="noConversion"/>
  </si>
  <si>
    <t>bait for tuna fishery</t>
    <phoneticPr fontId="16" type="noConversion"/>
  </si>
  <si>
    <t>Slender fusilier</t>
    <phoneticPr fontId="16" type="noConversion"/>
  </si>
  <si>
    <t>Gymnocaesia gymnoptera</t>
    <phoneticPr fontId="16" type="noConversion"/>
  </si>
  <si>
    <t>drive-in nets, traps</t>
    <phoneticPr fontId="16" type="noConversion"/>
  </si>
  <si>
    <t>bait for tuna fishery</t>
    <phoneticPr fontId="16" type="noConversion"/>
  </si>
  <si>
    <t>Capricorn fusilier</t>
    <phoneticPr fontId="16" type="noConversion"/>
  </si>
  <si>
    <t>Caesio varilineata</t>
    <phoneticPr fontId="16" type="noConversion"/>
  </si>
  <si>
    <t>gillnets, handlines, traps</t>
    <phoneticPr fontId="16" type="noConversion"/>
  </si>
  <si>
    <t>Yellowback fusilier</t>
    <phoneticPr fontId="16" type="noConversion"/>
  </si>
  <si>
    <t>Caesio xanthonata</t>
    <phoneticPr fontId="16" type="noConversion"/>
  </si>
  <si>
    <t>Mottled fusilier</t>
    <phoneticPr fontId="16" type="noConversion"/>
  </si>
  <si>
    <t>Dipterygonotus balteatus</t>
    <phoneticPr fontId="16" type="noConversion"/>
  </si>
  <si>
    <t>Bigeye snapper</t>
    <phoneticPr fontId="16" type="noConversion"/>
  </si>
  <si>
    <t>Lutjanus lutjanus</t>
    <phoneticPr fontId="16" type="noConversion"/>
  </si>
  <si>
    <t>Aprion virescens</t>
    <phoneticPr fontId="16" type="noConversion"/>
  </si>
  <si>
    <t>drive-in nets, seines, traps, handlines</t>
    <phoneticPr fontId="16" type="noConversion"/>
  </si>
  <si>
    <t>Yellow-and-blueback fusilier</t>
    <phoneticPr fontId="16" type="noConversion"/>
  </si>
  <si>
    <t>Variablelined fusilier</t>
    <phoneticPr fontId="16" type="noConversion"/>
  </si>
  <si>
    <t>Ruby snapper</t>
    <phoneticPr fontId="16" type="noConversion"/>
  </si>
  <si>
    <t>Etelis carbunculus</t>
    <phoneticPr fontId="16" type="noConversion"/>
  </si>
  <si>
    <t>Qashaar</t>
    <phoneticPr fontId="16" type="noConversion"/>
  </si>
  <si>
    <t>marine, mid-depth, rocky bottoms</t>
    <phoneticPr fontId="16" type="noConversion"/>
  </si>
  <si>
    <t>fishes, large invertebrates</t>
    <phoneticPr fontId="16" type="noConversion"/>
  </si>
  <si>
    <t>Gazza minuta</t>
    <phoneticPr fontId="16" type="noConversion"/>
  </si>
  <si>
    <t>marine, coastal, shallow, demersal</t>
    <phoneticPr fontId="16" type="noConversion"/>
  </si>
  <si>
    <t>marine, shallow, demersal</t>
    <phoneticPr fontId="16" type="noConversion"/>
  </si>
  <si>
    <t>crustaceans, bivalves</t>
    <phoneticPr fontId="16" type="noConversion"/>
  </si>
  <si>
    <t>bottom trawls, seines</t>
    <phoneticPr fontId="16" type="noConversion"/>
  </si>
  <si>
    <t>Goldstripe ponyfish</t>
    <phoneticPr fontId="16" type="noConversion"/>
  </si>
  <si>
    <t>Leiognathus daura</t>
    <phoneticPr fontId="16" type="noConversion"/>
  </si>
  <si>
    <t>seines, traps, gillnets, hook and line</t>
    <phoneticPr fontId="16" type="noConversion"/>
  </si>
  <si>
    <t>Durub</t>
    <phoneticPr fontId="16" type="noConversion"/>
  </si>
  <si>
    <t>Snubnose dart</t>
    <phoneticPr fontId="16" type="noConversion"/>
  </si>
  <si>
    <t>Trachinotus blochii</t>
    <phoneticPr fontId="16" type="noConversion"/>
  </si>
  <si>
    <t>Plectorhinchus plagiodesmus</t>
    <phoneticPr fontId="16" type="noConversion"/>
  </si>
  <si>
    <t>Matako-tuurey</t>
    <phoneticPr fontId="16" type="noConversion"/>
  </si>
  <si>
    <t>handlines, spears</t>
    <phoneticPr fontId="16" type="noConversion"/>
  </si>
  <si>
    <t>Whitebarred rubberlip</t>
    <phoneticPr fontId="16" type="noConversion"/>
  </si>
  <si>
    <t>Sufac</t>
    <phoneticPr fontId="16" type="noConversion"/>
  </si>
  <si>
    <t>marine, coral, mid-depth</t>
    <phoneticPr fontId="16" type="noConversion"/>
  </si>
  <si>
    <t>Minstrel sweetlip</t>
    <phoneticPr fontId="16" type="noConversion"/>
  </si>
  <si>
    <t>Plectorhinchus schotaf</t>
    <phoneticPr fontId="16" type="noConversion"/>
  </si>
  <si>
    <t>Matako</t>
    <phoneticPr fontId="16" type="noConversion"/>
  </si>
  <si>
    <t>beach seines, gillnets, traps, handlines</t>
    <phoneticPr fontId="16" type="noConversion"/>
  </si>
  <si>
    <t>Karanteen seabream</t>
    <phoneticPr fontId="16" type="noConversion"/>
  </si>
  <si>
    <t>Crenidens crenidens</t>
    <phoneticPr fontId="16" type="noConversion"/>
  </si>
  <si>
    <t>marine, coastal, shallow, muddy</t>
    <phoneticPr fontId="16" type="noConversion"/>
  </si>
  <si>
    <t>trammelnets, beach seines</t>
    <phoneticPr fontId="16" type="noConversion"/>
  </si>
  <si>
    <t>Arabian pandora</t>
    <phoneticPr fontId="16" type="noConversion"/>
  </si>
  <si>
    <t>Pagellus affinis</t>
    <phoneticPr fontId="16" type="noConversion"/>
  </si>
  <si>
    <t>Smooth dwarf monocle bream</t>
    <phoneticPr fontId="16" type="noConversion"/>
  </si>
  <si>
    <t>Parascolopsis aspinosa</t>
    <phoneticPr fontId="16" type="noConversion"/>
  </si>
  <si>
    <t>Randall's threadfin bream</t>
    <phoneticPr fontId="16" type="noConversion"/>
  </si>
  <si>
    <t>Polysteganus coeruleopunctatus</t>
    <phoneticPr fontId="16" type="noConversion"/>
  </si>
  <si>
    <t>marine, reefs, deep</t>
    <phoneticPr fontId="16" type="noConversion"/>
  </si>
  <si>
    <t>estuarine and marine, sandy beaches</t>
    <phoneticPr fontId="16" type="noConversion"/>
  </si>
  <si>
    <t>trammelnets, gillnets, beach seines, handlines</t>
    <phoneticPr fontId="16" type="noConversion"/>
  </si>
  <si>
    <t>Goldlined seabream</t>
    <phoneticPr fontId="16" type="noConversion"/>
  </si>
  <si>
    <t>Rhabdosargus sarba</t>
    <phoneticPr fontId="16" type="noConversion"/>
  </si>
  <si>
    <t>estuarine and marine, coastal, benthic</t>
    <phoneticPr fontId="16" type="noConversion"/>
  </si>
  <si>
    <t>Dusky rubberlip</t>
    <phoneticPr fontId="16" type="noConversion"/>
  </si>
  <si>
    <t>Plectorhinchus chubbi</t>
    <phoneticPr fontId="16" type="noConversion"/>
  </si>
  <si>
    <t>Matako</t>
    <phoneticPr fontId="16" type="noConversion"/>
  </si>
  <si>
    <t>handlines, gillnet</t>
    <phoneticPr fontId="16" type="noConversion"/>
  </si>
  <si>
    <t>Lemon sweetlip</t>
    <phoneticPr fontId="16" type="noConversion"/>
  </si>
  <si>
    <t>Plectorhinchus flavomaculatus</t>
    <phoneticPr fontId="16" type="noConversion"/>
  </si>
  <si>
    <t>Xabkoole</t>
    <phoneticPr fontId="16" type="noConversion"/>
  </si>
  <si>
    <t>Pterocaesio capricornis</t>
    <phoneticPr fontId="16" type="noConversion"/>
  </si>
  <si>
    <t>handlines, traps, bottom trawls, longlines</t>
    <phoneticPr fontId="16" type="noConversion"/>
  </si>
  <si>
    <t>Can-Gub</t>
    <phoneticPr fontId="16" type="noConversion"/>
  </si>
  <si>
    <t>estuarine and marine, inshore and offshore, reefs</t>
    <phoneticPr fontId="16" type="noConversion"/>
  </si>
  <si>
    <t>juveniles</t>
    <phoneticPr fontId="16" type="noConversion"/>
  </si>
  <si>
    <t>handlines, traps, bottom trawls</t>
    <phoneticPr fontId="16" type="noConversion"/>
  </si>
  <si>
    <t>Humphead snapper</t>
    <phoneticPr fontId="16" type="noConversion"/>
  </si>
  <si>
    <t>Lutjanus sanguineus</t>
    <phoneticPr fontId="16" type="noConversion"/>
  </si>
  <si>
    <t>Ciijo-Tuurey</t>
    <phoneticPr fontId="16" type="noConversion"/>
  </si>
  <si>
    <t>Dool-dool</t>
    <phoneticPr fontId="16" type="noConversion"/>
  </si>
  <si>
    <t>marine, shallow, schooling, demersal</t>
    <phoneticPr fontId="16" type="noConversion"/>
  </si>
  <si>
    <t>crustaceans, polychaetes, algae</t>
    <phoneticPr fontId="16" type="noConversion"/>
  </si>
  <si>
    <t>handlines, longlines, bottom trawls</t>
    <phoneticPr fontId="16" type="noConversion"/>
  </si>
  <si>
    <t>Green jobfish</t>
    <phoneticPr fontId="16" type="noConversion"/>
  </si>
  <si>
    <t>polychaetes, bivalves, small crustaceans, sponges</t>
    <phoneticPr fontId="16" type="noConversion"/>
  </si>
  <si>
    <t>Slender ponyfish</t>
    <phoneticPr fontId="16" type="noConversion"/>
  </si>
  <si>
    <t>Leiognathus elongatus</t>
    <phoneticPr fontId="16" type="noConversion"/>
  </si>
  <si>
    <t>small fishes, benthic crustaceans, mollusks</t>
    <phoneticPr fontId="16" type="noConversion"/>
  </si>
  <si>
    <t>gillnets, spear</t>
    <phoneticPr fontId="16" type="noConversion"/>
  </si>
  <si>
    <t>Leiognathus leuciscus</t>
    <phoneticPr fontId="16" type="noConversion"/>
  </si>
  <si>
    <t>shrimps, crustaceans, polychaetes</t>
    <phoneticPr fontId="16" type="noConversion"/>
  </si>
  <si>
    <t>Argyrops spinifer</t>
    <phoneticPr fontId="16" type="noConversion"/>
  </si>
  <si>
    <t>Tar-Tawo</t>
    <phoneticPr fontId="16" type="noConversion"/>
  </si>
  <si>
    <t>bottom trawls, longlines, handlines, traps</t>
    <phoneticPr fontId="16" type="noConversion"/>
  </si>
  <si>
    <t>Cheimerius nufar</t>
    <phoneticPr fontId="16" type="noConversion"/>
  </si>
  <si>
    <t>Santer seabream</t>
    <phoneticPr fontId="16" type="noConversion"/>
  </si>
  <si>
    <t>marine, mid-depths, shelf</t>
    <phoneticPr fontId="16" type="noConversion"/>
  </si>
  <si>
    <t>longlines, handlines, bottom trawls</t>
    <phoneticPr fontId="16" type="noConversion"/>
  </si>
  <si>
    <t>Delagoa threadfin bream</t>
    <phoneticPr fontId="16" type="noConversion"/>
  </si>
  <si>
    <t>fishes, cephalopods, crustaceans, polychaetes</t>
    <phoneticPr fontId="16" type="noConversion"/>
  </si>
  <si>
    <t>Pinkear emperor</t>
    <phoneticPr fontId="16" type="noConversion"/>
  </si>
  <si>
    <t>Lethrinus lentjan</t>
    <phoneticPr fontId="16" type="noConversion"/>
  </si>
  <si>
    <t>Maxaaso</t>
    <phoneticPr fontId="16" type="noConversion"/>
  </si>
  <si>
    <t>marine, coastal, lagoons, shallow, coral</t>
    <phoneticPr fontId="16" type="noConversion"/>
  </si>
  <si>
    <t>Mulloidichthys flavolineatus</t>
    <phoneticPr fontId="16" type="noConversion"/>
  </si>
  <si>
    <t>Fangalaato</t>
    <phoneticPr fontId="16" type="noConversion"/>
  </si>
  <si>
    <t>traps, hook and line, spears</t>
    <phoneticPr fontId="16" type="noConversion"/>
  </si>
  <si>
    <t>Umbrina canariensis</t>
    <phoneticPr fontId="16" type="noConversion"/>
  </si>
  <si>
    <t>Mullidae</t>
    <phoneticPr fontId="16" type="noConversion"/>
  </si>
  <si>
    <t>Banded grunter</t>
    <phoneticPr fontId="16" type="noConversion"/>
  </si>
  <si>
    <t>Pomadasys furcatus</t>
    <phoneticPr fontId="16" type="noConversion"/>
  </si>
  <si>
    <t>Huuqle</t>
    <phoneticPr fontId="16" type="noConversion"/>
  </si>
  <si>
    <t>handlines, gillnets</t>
    <phoneticPr fontId="16" type="noConversion"/>
  </si>
  <si>
    <t>Javelin grunter</t>
    <phoneticPr fontId="16" type="noConversion"/>
  </si>
  <si>
    <t>Lethrinus nebulosus</t>
    <phoneticPr fontId="16" type="noConversion"/>
  </si>
  <si>
    <t>Dhuuwane</t>
    <phoneticPr fontId="16" type="noConversion"/>
  </si>
  <si>
    <t>marine, inshore and offshore, reefs, lagoons, seagrass beds, mid-depth</t>
    <phoneticPr fontId="16" type="noConversion"/>
  </si>
  <si>
    <t>handlines, traps, seines, gillnets</t>
    <phoneticPr fontId="16" type="noConversion"/>
  </si>
  <si>
    <t>Orangestriped emperor</t>
    <phoneticPr fontId="16" type="noConversion"/>
  </si>
  <si>
    <t>marine, reefs, sandy, mid-depth to deep</t>
    <phoneticPr fontId="16" type="noConversion"/>
  </si>
  <si>
    <t>handlines, traps, trawls</t>
    <phoneticPr fontId="16" type="noConversion"/>
  </si>
  <si>
    <t>Pomadasys kaakan</t>
    <phoneticPr fontId="16" type="noConversion"/>
  </si>
  <si>
    <t>Saddle grunt</t>
    <phoneticPr fontId="16" type="noConversion"/>
  </si>
  <si>
    <t>Pomadasys maculatum</t>
    <phoneticPr fontId="16" type="noConversion"/>
  </si>
  <si>
    <t>Huuqle</t>
    <phoneticPr fontId="16" type="noConversion"/>
  </si>
  <si>
    <t>bottom trawls, handlines, traps</t>
    <phoneticPr fontId="16" type="noConversion"/>
  </si>
  <si>
    <t>Cock grunter</t>
    <phoneticPr fontId="16" type="noConversion"/>
  </si>
  <si>
    <t>marine, coastal, pelagic</t>
    <phoneticPr fontId="16" type="noConversion"/>
  </si>
  <si>
    <t>Mangrove red snapper</t>
    <phoneticPr fontId="16" type="noConversion"/>
  </si>
  <si>
    <t>Lutjanus argentimaculatus</t>
    <phoneticPr fontId="16" type="noConversion"/>
  </si>
  <si>
    <t>Buraad</t>
    <phoneticPr fontId="16" type="noConversion"/>
  </si>
  <si>
    <t>marine, mid-depth, reefs</t>
    <phoneticPr fontId="16" type="noConversion"/>
  </si>
  <si>
    <t>Bengal snapper</t>
    <phoneticPr fontId="16" type="noConversion"/>
  </si>
  <si>
    <t>Lutjanus bengalensis</t>
    <phoneticPr fontId="16" type="noConversion"/>
  </si>
  <si>
    <t>Tiin-Tiinbiyow</t>
    <phoneticPr fontId="16" type="noConversion"/>
  </si>
  <si>
    <t>handlines, traps, gillnets</t>
    <phoneticPr fontId="16" type="noConversion"/>
  </si>
  <si>
    <t>Twospot red snapper</t>
    <phoneticPr fontId="16" type="noConversion"/>
  </si>
  <si>
    <t>longlines, handlines</t>
    <phoneticPr fontId="16" type="noConversion"/>
  </si>
  <si>
    <t>Flame snapper</t>
    <phoneticPr fontId="16" type="noConversion"/>
  </si>
  <si>
    <t>Etelis coruscans</t>
    <phoneticPr fontId="16" type="noConversion"/>
  </si>
  <si>
    <t>Madax-dhagax</t>
    <phoneticPr fontId="16" type="noConversion"/>
  </si>
  <si>
    <t>marine, shallow, coastal, reefs</t>
    <phoneticPr fontId="16" type="noConversion"/>
  </si>
  <si>
    <t>molluscs (mussels)</t>
    <phoneticPr fontId="16" type="noConversion"/>
  </si>
  <si>
    <t>traps, gillnets, handlines</t>
    <phoneticPr fontId="16" type="noConversion"/>
  </si>
  <si>
    <t>Smallspotted dart</t>
    <phoneticPr fontId="16" type="noConversion"/>
  </si>
  <si>
    <t>Trachinotus baillonii</t>
    <phoneticPr fontId="16" type="noConversion"/>
  </si>
  <si>
    <t>y</t>
    <phoneticPr fontId="16" type="noConversion"/>
  </si>
  <si>
    <t>Zebra sweetlip</t>
    <phoneticPr fontId="16" type="noConversion"/>
  </si>
  <si>
    <t>Barred rubberlip</t>
    <phoneticPr fontId="16" type="noConversion"/>
  </si>
  <si>
    <t>benthic invertebrates</t>
    <phoneticPr fontId="16" type="noConversion"/>
  </si>
  <si>
    <t>handlines, vertical longline, traps, trawls</t>
    <phoneticPr fontId="16" type="noConversion"/>
  </si>
  <si>
    <t>Thumbprint emperor</t>
    <phoneticPr fontId="16" type="noConversion"/>
  </si>
  <si>
    <t>Lethrinus harak</t>
    <phoneticPr fontId="16" type="noConversion"/>
  </si>
  <si>
    <t>Tan-Gub</t>
    <phoneticPr fontId="16" type="noConversion"/>
  </si>
  <si>
    <t>marine, shallow, seagrass, lagoons, corals</t>
    <phoneticPr fontId="16" type="noConversion"/>
  </si>
  <si>
    <t>small fishes, benthic invertebrates</t>
    <phoneticPr fontId="16" type="noConversion"/>
  </si>
  <si>
    <t>yes</t>
    <phoneticPr fontId="16" type="noConversion"/>
  </si>
  <si>
    <t>small fishes, invertebrates</t>
    <phoneticPr fontId="16" type="noConversion"/>
  </si>
  <si>
    <t>Japanese threadfin bream</t>
    <phoneticPr fontId="16" type="noConversion"/>
  </si>
  <si>
    <t>Nemipterus japonicus</t>
    <phoneticPr fontId="16" type="noConversion"/>
  </si>
  <si>
    <t>Huuqle-Baraawe</t>
    <phoneticPr fontId="16" type="noConversion"/>
  </si>
  <si>
    <t>marine, shallow to mid-depth, benthic, sandy</t>
    <phoneticPr fontId="16" type="noConversion"/>
  </si>
  <si>
    <t>longlines, bottom trawls, gillnets</t>
    <phoneticPr fontId="16" type="noConversion"/>
  </si>
  <si>
    <t>Dusky batfish</t>
    <phoneticPr fontId="16" type="noConversion"/>
  </si>
  <si>
    <t>Platax pinnatus</t>
    <phoneticPr fontId="16" type="noConversion"/>
  </si>
  <si>
    <t>Nemipterus randalli</t>
    <phoneticPr fontId="16" type="noConversion"/>
  </si>
  <si>
    <t>Rosy dwarf monocle bream</t>
    <phoneticPr fontId="16" type="noConversion"/>
  </si>
  <si>
    <t>Parascolopsis eriomma</t>
    <phoneticPr fontId="16" type="noConversion"/>
  </si>
  <si>
    <t>Qashaar</t>
    <phoneticPr fontId="16" type="noConversion"/>
  </si>
  <si>
    <t>longlines, bottom trawls</t>
    <phoneticPr fontId="16" type="noConversion"/>
  </si>
  <si>
    <t>estuarine and marine, coastal, mid-depth, schooling</t>
    <phoneticPr fontId="16" type="noConversion"/>
  </si>
  <si>
    <t>Slender threadfin bream</t>
    <phoneticPr fontId="16" type="noConversion"/>
  </si>
  <si>
    <t>Nemipterus zysron</t>
    <phoneticPr fontId="16" type="noConversion"/>
  </si>
  <si>
    <t>marine, benthic, sandy bottom, shallow to mid-depth</t>
    <phoneticPr fontId="16" type="noConversion"/>
  </si>
  <si>
    <t>marine, benthic, sandy bottom, mid-depth</t>
    <phoneticPr fontId="16" type="noConversion"/>
  </si>
  <si>
    <t>Thumbprint monocle bream</t>
    <phoneticPr fontId="16" type="noConversion"/>
  </si>
  <si>
    <t>marine, lagoons, reefs, shallow</t>
    <phoneticPr fontId="16" type="noConversion"/>
  </si>
  <si>
    <t>echinoderms, molluscs, crustaceans</t>
    <phoneticPr fontId="16" type="noConversion"/>
  </si>
  <si>
    <t>bottom trawls, gillnets, longlines, handlines, traps</t>
    <phoneticPr fontId="16" type="noConversion"/>
  </si>
  <si>
    <t>Lethrinidae</t>
    <phoneticPr fontId="16" type="noConversion"/>
  </si>
  <si>
    <t>Striped largeeye bream</t>
    <phoneticPr fontId="16" type="noConversion"/>
  </si>
  <si>
    <t>Gnathodentex aurolineatus</t>
    <phoneticPr fontId="16" type="noConversion"/>
  </si>
  <si>
    <t>Emperor red snapper</t>
    <phoneticPr fontId="16" type="noConversion"/>
  </si>
  <si>
    <t>Lutjanus sebae</t>
    <phoneticPr fontId="16" type="noConversion"/>
  </si>
  <si>
    <t>Ciijo-giirey</t>
    <phoneticPr fontId="16" type="noConversion"/>
  </si>
  <si>
    <t>marine, shallow to mid-depth, reefs</t>
    <phoneticPr fontId="16" type="noConversion"/>
  </si>
  <si>
    <t>fishes, benthic invertebrates, cephalopods</t>
    <phoneticPr fontId="16" type="noConversion"/>
  </si>
  <si>
    <t>Black and white snapper</t>
    <phoneticPr fontId="16" type="noConversion"/>
  </si>
  <si>
    <t>Macolor niger</t>
    <phoneticPr fontId="16" type="noConversion"/>
  </si>
  <si>
    <t>Tar-Tawo</t>
    <phoneticPr fontId="16" type="noConversion"/>
  </si>
  <si>
    <t>Ehrenberg's snapper</t>
    <phoneticPr fontId="16" type="noConversion"/>
  </si>
  <si>
    <t>Common ponyfish</t>
    <phoneticPr fontId="16" type="noConversion"/>
  </si>
  <si>
    <t>Leiognathus equulus</t>
    <phoneticPr fontId="16" type="noConversion"/>
  </si>
  <si>
    <t>brackish and marine, shallow, demersal, schooling</t>
    <phoneticPr fontId="16" type="noConversion"/>
  </si>
  <si>
    <t>polychaetes, crustaceans, small fishes</t>
    <phoneticPr fontId="16" type="noConversion"/>
  </si>
  <si>
    <t>Striped ponyfish</t>
    <phoneticPr fontId="16" type="noConversion"/>
  </si>
  <si>
    <t>Leiognathus fasciatus</t>
    <phoneticPr fontId="16" type="noConversion"/>
  </si>
  <si>
    <t>marine, shallow, schooling</t>
    <phoneticPr fontId="16" type="noConversion"/>
  </si>
  <si>
    <t>Whipfin ponyfish</t>
    <phoneticPr fontId="16" type="noConversion"/>
  </si>
  <si>
    <t>Soldierbream</t>
    <phoneticPr fontId="16" type="noConversion"/>
  </si>
  <si>
    <t>Argyrops filamentous</t>
    <phoneticPr fontId="16" type="noConversion"/>
  </si>
  <si>
    <t>King soldier bream</t>
    <phoneticPr fontId="16" type="noConversion"/>
  </si>
  <si>
    <t>Slender emperor</t>
    <phoneticPr fontId="16" type="noConversion"/>
  </si>
  <si>
    <t>Lethrinus variegatus</t>
    <phoneticPr fontId="16" type="noConversion"/>
  </si>
  <si>
    <t>beach seines, trawls</t>
    <phoneticPr fontId="16" type="noConversion"/>
  </si>
  <si>
    <t>Humpnose bigeye bream</t>
    <phoneticPr fontId="16" type="noConversion"/>
  </si>
  <si>
    <t>Monotaxis grandoculis</t>
    <phoneticPr fontId="16" type="noConversion"/>
  </si>
  <si>
    <t>gastropods, opiuroids, echinoderms</t>
    <phoneticPr fontId="16" type="noConversion"/>
  </si>
  <si>
    <t>gillnets, traps, spears, handlines</t>
    <phoneticPr fontId="16" type="noConversion"/>
  </si>
  <si>
    <t>Nemipterus bipunctatus</t>
    <phoneticPr fontId="16" type="noConversion"/>
  </si>
  <si>
    <t>Nemipteridae</t>
    <phoneticPr fontId="16" type="noConversion"/>
  </si>
  <si>
    <t>Tigertooth croaker</t>
    <phoneticPr fontId="16" type="noConversion"/>
  </si>
  <si>
    <t>Otolithes ruber</t>
    <phoneticPr fontId="16" type="noConversion"/>
  </si>
  <si>
    <t>Laqanto</t>
    <phoneticPr fontId="16" type="noConversion"/>
  </si>
  <si>
    <t>marine, coastal, shallow</t>
    <phoneticPr fontId="16" type="noConversion"/>
  </si>
  <si>
    <t>Canary drum</t>
    <phoneticPr fontId="16" type="noConversion"/>
  </si>
  <si>
    <t>Silver moony</t>
    <phoneticPr fontId="16" type="noConversion"/>
  </si>
  <si>
    <t>Monodactylus argenteus</t>
    <phoneticPr fontId="16" type="noConversion"/>
  </si>
  <si>
    <t>Yellowstripe goatfish</t>
    <phoneticPr fontId="16" type="noConversion"/>
  </si>
  <si>
    <t>Buunshoole</t>
    <phoneticPr fontId="16" type="noConversion"/>
  </si>
  <si>
    <t>marine, shallow reefs</t>
    <phoneticPr fontId="16" type="noConversion"/>
  </si>
  <si>
    <t>Mulloidichthys vanicolensis</t>
    <phoneticPr fontId="16" type="noConversion"/>
  </si>
  <si>
    <t>Yellowfin goatfish</t>
    <phoneticPr fontId="16" type="noConversion"/>
  </si>
  <si>
    <t>Fangalaato</t>
    <phoneticPr fontId="16" type="noConversion"/>
  </si>
  <si>
    <t>marine, shallow, lagoons, reefs</t>
    <phoneticPr fontId="16" type="noConversion"/>
  </si>
  <si>
    <t>traps, gillnets, hook and line, spears</t>
    <phoneticPr fontId="16" type="noConversion"/>
  </si>
  <si>
    <t>Dash-and-dot goatfish</t>
    <phoneticPr fontId="16" type="noConversion"/>
  </si>
  <si>
    <t>Parupeneus barberinus</t>
    <phoneticPr fontId="16" type="noConversion"/>
  </si>
  <si>
    <t>Fangalaato</t>
    <phoneticPr fontId="16" type="noConversion"/>
  </si>
  <si>
    <t>marine, shallow, sandy</t>
    <phoneticPr fontId="16" type="noConversion"/>
  </si>
  <si>
    <t>benthic crustaceans, polychaetes</t>
    <phoneticPr fontId="16" type="noConversion"/>
  </si>
  <si>
    <t>bottom trawls, handlines, traps, gillnets</t>
    <phoneticPr fontId="16" type="noConversion"/>
  </si>
  <si>
    <t>Arabian monocle bream</t>
    <phoneticPr fontId="16" type="noConversion"/>
  </si>
  <si>
    <t>Scolopsis ghanam</t>
    <phoneticPr fontId="16" type="noConversion"/>
  </si>
  <si>
    <t>marine, inshore, shallow, benthic, sandy</t>
    <phoneticPr fontId="16" type="noConversion"/>
  </si>
  <si>
    <t>crustaceans, molluscs, fishes, echinoderms</t>
    <phoneticPr fontId="16" type="noConversion"/>
  </si>
  <si>
    <t>Lethrinus obsoletus</t>
    <phoneticPr fontId="16" type="noConversion"/>
  </si>
  <si>
    <t>Pomadasys multimaculatum</t>
    <phoneticPr fontId="16" type="noConversion"/>
  </si>
  <si>
    <t>handlines, gillnets, traps</t>
    <phoneticPr fontId="16" type="noConversion"/>
  </si>
  <si>
    <t>Yellowtail blue snapper</t>
    <phoneticPr fontId="16" type="noConversion"/>
  </si>
  <si>
    <t>Paracaesio xanthurus</t>
    <phoneticPr fontId="16" type="noConversion"/>
  </si>
  <si>
    <t>Carabi</t>
    <phoneticPr fontId="16" type="noConversion"/>
  </si>
  <si>
    <t>marine, shallow to mid-depth, rocky</t>
    <phoneticPr fontId="16" type="noConversion"/>
  </si>
  <si>
    <t>Pinjalo</t>
    <phoneticPr fontId="16" type="noConversion"/>
  </si>
  <si>
    <t>Pinjalo pinjalo</t>
    <phoneticPr fontId="16" type="noConversion"/>
  </si>
  <si>
    <t>Lutjanus bohar</t>
    <phoneticPr fontId="16" type="noConversion"/>
  </si>
  <si>
    <t>marine, lagoons, shallow, reefs</t>
    <phoneticPr fontId="16" type="noConversion"/>
  </si>
  <si>
    <t>Blueline snapper</t>
    <phoneticPr fontId="16" type="noConversion"/>
  </si>
  <si>
    <t>Lutjanus coeruleolineatus</t>
    <phoneticPr fontId="16" type="noConversion"/>
  </si>
  <si>
    <t>marine, shallow, demersal, schooling</t>
    <phoneticPr fontId="16" type="noConversion"/>
  </si>
  <si>
    <t>small fishes, crustaceans, pelagic inverts</t>
    <phoneticPr fontId="16" type="noConversion"/>
  </si>
  <si>
    <t>Goldbanded jobfish</t>
    <phoneticPr fontId="16" type="noConversion"/>
  </si>
  <si>
    <t>Tar-Tabo</t>
    <phoneticPr fontId="16" type="noConversion"/>
  </si>
  <si>
    <t>marine, inshore</t>
    <phoneticPr fontId="16" type="noConversion"/>
  </si>
  <si>
    <t>Lethrinus borbonicus</t>
    <phoneticPr fontId="16" type="noConversion"/>
  </si>
  <si>
    <t>Lethrinus erythracanthus</t>
    <phoneticPr fontId="16" type="noConversion"/>
  </si>
  <si>
    <t>marine, lagoons and channels, mid-depth</t>
    <phoneticPr fontId="16" type="noConversion"/>
  </si>
  <si>
    <t>marine, benthic, inshore, sandy, reefs</t>
    <phoneticPr fontId="16" type="noConversion"/>
  </si>
  <si>
    <t>bottom trawls, handlines, traps</t>
    <phoneticPr fontId="16" type="noConversion"/>
  </si>
  <si>
    <t>Sciaenidae</t>
    <phoneticPr fontId="16" type="noConversion"/>
  </si>
  <si>
    <t>Aulostomidae</t>
    <phoneticPr fontId="16" type="noConversion"/>
  </si>
  <si>
    <t>Bearded croaker</t>
    <phoneticPr fontId="16" type="noConversion"/>
  </si>
  <si>
    <t>Johnius amblycephalus</t>
    <phoneticPr fontId="16" type="noConversion"/>
  </si>
  <si>
    <t>Dussumier's croaker</t>
    <phoneticPr fontId="16" type="noConversion"/>
  </si>
  <si>
    <t>Johnius dussumieri</t>
    <phoneticPr fontId="16" type="noConversion"/>
  </si>
  <si>
    <t>Ephippidae</t>
    <phoneticPr fontId="16" type="noConversion"/>
  </si>
  <si>
    <t>Orbicular batfish</t>
    <phoneticPr fontId="16" type="noConversion"/>
  </si>
  <si>
    <t>Platax orbicularis</t>
    <phoneticPr fontId="16" type="noConversion"/>
  </si>
  <si>
    <t>Kibili</t>
    <phoneticPr fontId="16" type="noConversion"/>
  </si>
  <si>
    <t>marine, reefs and rocks, bays</t>
    <phoneticPr fontId="16" type="noConversion"/>
  </si>
  <si>
    <t>handlines, nets</t>
    <phoneticPr fontId="16" type="noConversion"/>
  </si>
  <si>
    <t>Tripterodon orbis</t>
    <phoneticPr fontId="16" type="noConversion"/>
  </si>
  <si>
    <t>Upeneus bensasi</t>
    <phoneticPr fontId="16" type="noConversion"/>
  </si>
  <si>
    <t>Tiera batfish</t>
    <phoneticPr fontId="16" type="noConversion"/>
  </si>
  <si>
    <t>Platax tiera</t>
    <phoneticPr fontId="16" type="noConversion"/>
  </si>
  <si>
    <t>African spadefish</t>
    <phoneticPr fontId="16" type="noConversion"/>
  </si>
  <si>
    <t>beach seines, bottom trawls, trapnets</t>
    <phoneticPr fontId="16" type="noConversion"/>
  </si>
  <si>
    <t>Upeneus moluccensis</t>
    <phoneticPr fontId="16" type="noConversion"/>
  </si>
  <si>
    <t>Finstripe goatfish</t>
    <phoneticPr fontId="16" type="noConversion"/>
  </si>
  <si>
    <t>Upeneus taeniopterus</t>
    <phoneticPr fontId="16" type="noConversion"/>
  </si>
  <si>
    <t>seines, traps, gillnets, castnets</t>
    <phoneticPr fontId="16" type="noConversion"/>
  </si>
  <si>
    <t>Freckled goatfish</t>
    <phoneticPr fontId="16" type="noConversion"/>
  </si>
  <si>
    <t>Upeneus tragula</t>
    <phoneticPr fontId="16" type="noConversion"/>
  </si>
  <si>
    <t>marine, shallow, sandy, near reefs</t>
    <phoneticPr fontId="16" type="noConversion"/>
  </si>
  <si>
    <t>Striped goatfish</t>
    <phoneticPr fontId="16" type="noConversion"/>
  </si>
  <si>
    <t>Upeneus vittatus</t>
    <phoneticPr fontId="16" type="noConversion"/>
  </si>
  <si>
    <t>marine, mid-depth, muddy bottom</t>
    <phoneticPr fontId="16" type="noConversion"/>
  </si>
  <si>
    <t>Scaly dwarf monocle bream</t>
    <phoneticPr fontId="16" type="noConversion"/>
  </si>
  <si>
    <t>Goldsaddle goatfish</t>
    <phoneticPr fontId="16" type="noConversion"/>
  </si>
  <si>
    <t>Parupeneus cyclostomus</t>
    <phoneticPr fontId="16" type="noConversion"/>
  </si>
  <si>
    <t>small fishes</t>
    <phoneticPr fontId="16" type="noConversion"/>
  </si>
  <si>
    <t>lines, seines, traps</t>
    <phoneticPr fontId="16" type="noConversion"/>
  </si>
  <si>
    <t>market in Asia</t>
    <phoneticPr fontId="16" type="noConversion"/>
  </si>
  <si>
    <t>shark fin soup</t>
    <phoneticPr fontId="16" type="noConversion"/>
  </si>
  <si>
    <t>spears, traps, gillnets, handlines</t>
    <phoneticPr fontId="16" type="noConversion"/>
  </si>
  <si>
    <t>bottom trawls, longlines, handlines, gillnes, traps</t>
    <phoneticPr fontId="16" type="noConversion"/>
  </si>
  <si>
    <t>Pomadasys stridens</t>
    <phoneticPr fontId="16" type="noConversion"/>
  </si>
  <si>
    <t>Geedoy</t>
    <phoneticPr fontId="16" type="noConversion"/>
  </si>
  <si>
    <t>Goldband fusilier</t>
    <phoneticPr fontId="16" type="noConversion"/>
  </si>
  <si>
    <t>Pterocaesio chrysozona</t>
    <phoneticPr fontId="16" type="noConversion"/>
  </si>
  <si>
    <t>drive-in nets, gillnets, handlines, trawls</t>
    <phoneticPr fontId="16" type="noConversion"/>
  </si>
  <si>
    <t>Lutjanus ehrenbergii</t>
    <phoneticPr fontId="16" type="noConversion"/>
  </si>
  <si>
    <t>Blackspot snapper</t>
    <phoneticPr fontId="16" type="noConversion"/>
  </si>
  <si>
    <t>Lutjanus fulviflamma</t>
    <phoneticPr fontId="16" type="noConversion"/>
  </si>
  <si>
    <t>fishes, shrimps, crabs, crustaceans</t>
    <phoneticPr fontId="16" type="noConversion"/>
  </si>
  <si>
    <t>Lobotes surinamensis</t>
    <phoneticPr fontId="16" type="noConversion"/>
  </si>
  <si>
    <t>Jalow</t>
    <phoneticPr fontId="16" type="noConversion"/>
  </si>
  <si>
    <t>Twobar seabream</t>
    <phoneticPr fontId="16" type="noConversion"/>
  </si>
  <si>
    <t>Acanthopagrus bifasciatus</t>
    <phoneticPr fontId="16" type="noConversion"/>
  </si>
  <si>
    <t>Tar-Tawo</t>
    <phoneticPr fontId="16" type="noConversion"/>
  </si>
  <si>
    <t>longlines, handlines, stakenets, traps</t>
    <phoneticPr fontId="16" type="noConversion"/>
  </si>
  <si>
    <t>marine, coastal, muddy bottom</t>
    <phoneticPr fontId="16" type="noConversion"/>
  </si>
  <si>
    <t>bottom trawls, handlines</t>
    <phoneticPr fontId="16" type="noConversion"/>
  </si>
  <si>
    <t>fishes, crustaceans, echinoderms, molluscs</t>
    <phoneticPr fontId="16" type="noConversion"/>
  </si>
  <si>
    <t>traps, gillnets</t>
    <phoneticPr fontId="16" type="noConversion"/>
  </si>
  <si>
    <t>Rosy goatfish</t>
    <phoneticPr fontId="16" type="noConversion"/>
  </si>
  <si>
    <t>Parupeneus rubescens</t>
    <phoneticPr fontId="16" type="noConversion"/>
  </si>
  <si>
    <t>marine, coastal, mid-depth, sandy bottom</t>
    <phoneticPr fontId="16" type="noConversion"/>
  </si>
  <si>
    <t>bottom trawls, gillnets</t>
    <phoneticPr fontId="16" type="noConversion"/>
  </si>
  <si>
    <t>Bensasi goatfish</t>
    <phoneticPr fontId="16" type="noConversion"/>
  </si>
  <si>
    <t>bottom trawls, gillnets, bagnets</t>
    <phoneticPr fontId="16" type="noConversion"/>
  </si>
  <si>
    <t>Muraenichthys schultzei</t>
    <phoneticPr fontId="16" type="noConversion"/>
  </si>
  <si>
    <t>Brotula multibarbata</t>
    <phoneticPr fontId="16" type="noConversion"/>
  </si>
  <si>
    <t>corallivore</t>
    <phoneticPr fontId="16" type="noConversion"/>
  </si>
  <si>
    <t>handlines, traps</t>
    <phoneticPr fontId="16" type="noConversion"/>
  </si>
  <si>
    <t>Monodactylidae</t>
    <phoneticPr fontId="16" type="noConversion"/>
  </si>
  <si>
    <t>Parascolopsis townsendi</t>
    <phoneticPr fontId="16" type="noConversion"/>
  </si>
  <si>
    <t>Octopus cyanea</t>
    <phoneticPr fontId="16" type="noConversion"/>
  </si>
  <si>
    <t>Soor-Yaxaas</t>
    <phoneticPr fontId="16" type="noConversion"/>
  </si>
  <si>
    <t>plankton, detritus</t>
    <phoneticPr fontId="16" type="noConversion"/>
  </si>
  <si>
    <t>estuarine and freshwater, shallow, coastal</t>
    <phoneticPr fontId="16" type="noConversion"/>
  </si>
  <si>
    <t>beach seines, throw nets</t>
    <phoneticPr fontId="16" type="noConversion"/>
  </si>
  <si>
    <t>In assessment - Areas 31, 51 (W Ind), 57 (E Ind)</t>
    <phoneticPr fontId="16" type="noConversion"/>
  </si>
  <si>
    <t>Full moony</t>
    <phoneticPr fontId="16" type="noConversion"/>
  </si>
  <si>
    <t>Monodactylus falciformis</t>
    <phoneticPr fontId="16" type="noConversion"/>
  </si>
  <si>
    <t>Soor-Yaxaas</t>
    <phoneticPr fontId="16" type="noConversion"/>
  </si>
  <si>
    <t>estuarine and marine, shallow, coastal</t>
    <phoneticPr fontId="16" type="noConversion"/>
  </si>
  <si>
    <t>Scatophagidae</t>
    <phoneticPr fontId="16" type="noConversion"/>
  </si>
  <si>
    <t>bottom trawls, beach seines, trapnets</t>
    <phoneticPr fontId="16" type="noConversion"/>
  </si>
  <si>
    <t>Doublebar goatfish</t>
    <phoneticPr fontId="16" type="noConversion"/>
  </si>
  <si>
    <t>Parupeneus bifasciatus</t>
    <phoneticPr fontId="16" type="noConversion"/>
  </si>
  <si>
    <t>Scolopsis bimaculatus</t>
    <phoneticPr fontId="16" type="noConversion"/>
  </si>
  <si>
    <t>Can-Gub</t>
    <phoneticPr fontId="16" type="noConversion"/>
  </si>
  <si>
    <t>marine, inshore, benthis, reefs, shallow</t>
    <phoneticPr fontId="16" type="noConversion"/>
  </si>
  <si>
    <t>crustaceans, molluscs, fishes, echinoderms</t>
    <phoneticPr fontId="16" type="noConversion"/>
  </si>
  <si>
    <t>Prognichthys brevipinnus</t>
    <phoneticPr fontId="16" type="noConversion"/>
  </si>
  <si>
    <t>Nealotus tripes</t>
    <phoneticPr fontId="16" type="noConversion"/>
  </si>
  <si>
    <t>by-catch in hook and line</t>
    <phoneticPr fontId="16" type="noConversion"/>
  </si>
  <si>
    <t>protected</t>
    <phoneticPr fontId="16" type="noConversion"/>
  </si>
  <si>
    <t>Forktail largeeye bream</t>
    <phoneticPr fontId="16" type="noConversion"/>
  </si>
  <si>
    <t>Gymnocranius elongatus</t>
    <phoneticPr fontId="16" type="noConversion"/>
  </si>
  <si>
    <t>marine, benthic, shelf</t>
    <phoneticPr fontId="16" type="noConversion"/>
  </si>
  <si>
    <t>Bluelined largeeye bream</t>
    <phoneticPr fontId="16" type="noConversion"/>
  </si>
  <si>
    <t>Gymnocranius grandoculis</t>
    <phoneticPr fontId="16" type="noConversion"/>
  </si>
  <si>
    <t>Matako</t>
    <phoneticPr fontId="16" type="noConversion"/>
  </si>
  <si>
    <t>marine, benthic, shelf, mid-depth</t>
    <phoneticPr fontId="16" type="noConversion"/>
  </si>
  <si>
    <t>marine, shallow to mid-depth, reefs and rocky</t>
    <phoneticPr fontId="16" type="noConversion"/>
  </si>
  <si>
    <t>benthic and plantonic inverts</t>
    <phoneticPr fontId="16" type="noConversion"/>
  </si>
  <si>
    <t>Crimson jobfish</t>
    <phoneticPr fontId="16" type="noConversion"/>
  </si>
  <si>
    <t>Pristipomoides filamentosus</t>
    <phoneticPr fontId="16" type="noConversion"/>
  </si>
  <si>
    <t>Carabi</t>
    <phoneticPr fontId="16" type="noConversion"/>
  </si>
  <si>
    <t>y</t>
    <phoneticPr fontId="16" type="noConversion"/>
  </si>
  <si>
    <t>handlines, spears, gillnets</t>
    <phoneticPr fontId="16" type="noConversion"/>
  </si>
  <si>
    <t>Plectorhinchus paulayi</t>
    <phoneticPr fontId="16" type="noConversion"/>
  </si>
  <si>
    <t>traps, trawls, handlines</t>
    <phoneticPr fontId="16" type="noConversion"/>
  </si>
  <si>
    <t>Orange-spotted emperor</t>
    <phoneticPr fontId="16" type="noConversion"/>
  </si>
  <si>
    <t>bottom trawls, longlines</t>
    <phoneticPr fontId="16" type="noConversion"/>
  </si>
  <si>
    <t>Snubnose emperor</t>
    <phoneticPr fontId="16" type="noConversion"/>
  </si>
  <si>
    <t>echinoderms, molluscs, crustaceans</t>
    <phoneticPr fontId="16" type="noConversion"/>
  </si>
  <si>
    <t>Whitecheek monocle bream</t>
    <phoneticPr fontId="16" type="noConversion"/>
  </si>
  <si>
    <t>Scolopsis vosmeri</t>
    <phoneticPr fontId="16" type="noConversion"/>
  </si>
  <si>
    <t>Concertina fish</t>
    <phoneticPr fontId="16" type="noConversion"/>
  </si>
  <si>
    <t>Drepane longimanus</t>
    <phoneticPr fontId="16" type="noConversion"/>
  </si>
  <si>
    <t>Spotted sicklefish</t>
    <phoneticPr fontId="16" type="noConversion"/>
  </si>
  <si>
    <t>Drepane punctata</t>
    <phoneticPr fontId="16" type="noConversion"/>
  </si>
  <si>
    <t>Kibili</t>
    <phoneticPr fontId="16" type="noConversion"/>
  </si>
  <si>
    <t>estuarine and marine, coastal, shallow, reefs and rocks</t>
    <phoneticPr fontId="16" type="noConversion"/>
  </si>
  <si>
    <t>benthic invertebrates and fishes</t>
    <phoneticPr fontId="16" type="noConversion"/>
  </si>
  <si>
    <t>webfoot octopus</t>
    <phoneticPr fontId="16" type="noConversion"/>
  </si>
  <si>
    <t>Scyllarides haanii</t>
    <phoneticPr fontId="16" type="noConversion"/>
  </si>
  <si>
    <t>Kyphosus bigibbus</t>
    <phoneticPr fontId="16" type="noConversion"/>
  </si>
  <si>
    <t>Blue seachub</t>
    <phoneticPr fontId="16" type="noConversion"/>
  </si>
  <si>
    <t>Fangalaato</t>
    <phoneticPr fontId="16" type="noConversion"/>
  </si>
  <si>
    <t>marine, shallow to mid-depth, schooling</t>
    <phoneticPr fontId="16" type="noConversion"/>
  </si>
  <si>
    <t>bottom trawls, trapnets</t>
    <phoneticPr fontId="16" type="noConversion"/>
  </si>
  <si>
    <t>Goldband goatfish</t>
    <phoneticPr fontId="16" type="noConversion"/>
  </si>
  <si>
    <t>presence in Somalia to be confirmed</t>
    <phoneticPr fontId="16" type="noConversion"/>
  </si>
  <si>
    <t>presence in Somalia to be confirmed</t>
    <phoneticPr fontId="16" type="noConversion"/>
  </si>
  <si>
    <t>hook and line, traps</t>
    <phoneticPr fontId="16" type="noConversion"/>
  </si>
  <si>
    <t>subsistence</t>
    <phoneticPr fontId="16" type="noConversion"/>
  </si>
  <si>
    <t>dangerous to humans</t>
    <phoneticPr fontId="16" type="noConversion"/>
  </si>
  <si>
    <t>potentially dangerous to humans</t>
    <phoneticPr fontId="16" type="noConversion"/>
  </si>
  <si>
    <t>potentially dangerous to humans</t>
    <phoneticPr fontId="16" type="noConversion"/>
  </si>
  <si>
    <t>potentially dangerous to humans</t>
    <phoneticPr fontId="16" type="noConversion"/>
  </si>
  <si>
    <t>dangerous to humans; presence to be confirmed</t>
    <phoneticPr fontId="16" type="noConversion"/>
  </si>
  <si>
    <t>marine, muddy bottoms, shallow</t>
    <phoneticPr fontId="16" type="noConversion"/>
  </si>
  <si>
    <t>Sulphur goatfish</t>
    <phoneticPr fontId="16" type="noConversion"/>
  </si>
  <si>
    <t>Upeneus sulphureus</t>
    <phoneticPr fontId="16" type="noConversion"/>
  </si>
  <si>
    <t>bottom trawls, beach and boat seines</t>
    <phoneticPr fontId="16" type="noConversion"/>
  </si>
  <si>
    <t>Kyphosidae</t>
    <phoneticPr fontId="16" type="noConversion"/>
  </si>
  <si>
    <t>Grey chub</t>
    <phoneticPr fontId="16" type="noConversion"/>
  </si>
  <si>
    <t>crabs, crustaceans</t>
    <phoneticPr fontId="16" type="noConversion"/>
  </si>
  <si>
    <t>beach seines, hook and line</t>
    <phoneticPr fontId="16" type="noConversion"/>
  </si>
  <si>
    <t>Cinnabar goatfish</t>
    <phoneticPr fontId="16" type="noConversion"/>
  </si>
  <si>
    <t>Parupeneus cinnabarinus</t>
    <phoneticPr fontId="16" type="noConversion"/>
  </si>
  <si>
    <t>Fangalaato</t>
    <phoneticPr fontId="16" type="noConversion"/>
  </si>
  <si>
    <t>bottom trawls, gilnets, handlines</t>
    <phoneticPr fontId="16" type="noConversion"/>
  </si>
  <si>
    <t>little fisheries interest</t>
    <phoneticPr fontId="16" type="noConversion"/>
  </si>
  <si>
    <t>traps, beach seines, gillnets, handlines, trawls</t>
    <phoneticPr fontId="16" type="noConversion"/>
  </si>
  <si>
    <t>Longface emperor</t>
    <phoneticPr fontId="16" type="noConversion"/>
  </si>
  <si>
    <t>Lethrinus olivaceus</t>
    <phoneticPr fontId="16" type="noConversion"/>
  </si>
  <si>
    <t>Marr's fusilier</t>
    <phoneticPr fontId="16" type="noConversion"/>
  </si>
  <si>
    <t>Pterocaesio marri</t>
    <phoneticPr fontId="16" type="noConversion"/>
  </si>
  <si>
    <t>drive-in nets, gillnets, traps</t>
    <phoneticPr fontId="16" type="noConversion"/>
  </si>
  <si>
    <t>Banana fusilier</t>
    <phoneticPr fontId="16" type="noConversion"/>
  </si>
  <si>
    <t>drive-in nets, gillnets, traps</t>
    <phoneticPr fontId="16" type="noConversion"/>
  </si>
  <si>
    <t>Darkbanded fusilier</t>
    <phoneticPr fontId="16" type="noConversion"/>
  </si>
  <si>
    <t>Pterocaesio tile</t>
    <phoneticPr fontId="16" type="noConversion"/>
  </si>
  <si>
    <t>drive-in nets, gillnets, handlines, traps</t>
    <phoneticPr fontId="16" type="noConversion"/>
  </si>
  <si>
    <t>Lobotidae</t>
    <phoneticPr fontId="16" type="noConversion"/>
  </si>
  <si>
    <t>Tripletail</t>
    <phoneticPr fontId="16" type="noConversion"/>
  </si>
  <si>
    <t>Orofay</t>
    <phoneticPr fontId="16" type="noConversion"/>
  </si>
  <si>
    <t>Orofay</t>
    <phoneticPr fontId="16" type="noConversion"/>
  </si>
  <si>
    <t>marine, reefs, mid-depth</t>
    <phoneticPr fontId="16" type="noConversion"/>
  </si>
  <si>
    <t>Parupeneus indicus</t>
    <phoneticPr fontId="16" type="noConversion"/>
  </si>
  <si>
    <t>bottom trawls, trapnets</t>
    <phoneticPr fontId="16" type="noConversion"/>
  </si>
  <si>
    <t>Longbarbel goatfish</t>
    <phoneticPr fontId="16" type="noConversion"/>
  </si>
  <si>
    <t>Parupeneus macronema</t>
    <phoneticPr fontId="16" type="noConversion"/>
  </si>
  <si>
    <t>Sidespot goatfish</t>
    <phoneticPr fontId="16" type="noConversion"/>
  </si>
  <si>
    <t>Parupeneus pleurostigma</t>
    <phoneticPr fontId="16" type="noConversion"/>
  </si>
  <si>
    <t>large eaten, small trash fish, aquarium</t>
    <phoneticPr fontId="16" type="noConversion"/>
  </si>
  <si>
    <t>Chelon macrolepis</t>
    <phoneticPr fontId="16" type="noConversion"/>
  </si>
  <si>
    <t>Chelon melinopterus</t>
    <phoneticPr fontId="16" type="noConversion"/>
  </si>
  <si>
    <t>Gymnothorax flavimarginatus</t>
    <phoneticPr fontId="16" type="noConversion"/>
  </si>
  <si>
    <t>Lethrinus rubrioperculatus</t>
    <phoneticPr fontId="16" type="noConversion"/>
  </si>
  <si>
    <t>Cantherhines pardalis</t>
    <phoneticPr fontId="16" type="noConversion"/>
  </si>
  <si>
    <t>Data deficient</t>
    <phoneticPr fontId="16" type="noConversion"/>
  </si>
  <si>
    <t>Amphioctopus membranaceus</t>
    <phoneticPr fontId="16" type="noConversion"/>
  </si>
  <si>
    <t>Certified - Area 77, In Assessment - Areas 31, 51 (W Ind), 57 (E Ind)</t>
    <phoneticPr fontId="16" type="noConversion"/>
  </si>
  <si>
    <t>Certified - Area 57 Ind. Oc.</t>
    <phoneticPr fontId="16" type="noConversion"/>
  </si>
  <si>
    <t>Certified - Areas 67, 71, 77, 81</t>
    <phoneticPr fontId="16" type="noConversion"/>
  </si>
  <si>
    <t>Boarfishes</t>
    <phoneticPr fontId="16" type="noConversion"/>
  </si>
  <si>
    <t>Medusafishes</t>
    <phoneticPr fontId="16" type="noConversion"/>
  </si>
  <si>
    <t>Wolfherrings</t>
    <phoneticPr fontId="16" type="noConversion"/>
  </si>
  <si>
    <t>Greeneyes</t>
    <phoneticPr fontId="16" type="noConversion"/>
  </si>
  <si>
    <t>Hawkfishes</t>
    <phoneticPr fontId="16" type="noConversion"/>
  </si>
  <si>
    <t>Conger eels</t>
    <phoneticPr fontId="16" type="noConversion"/>
  </si>
  <si>
    <t>Tonguefishes</t>
    <phoneticPr fontId="16" type="noConversion"/>
  </si>
  <si>
    <t>Flying gurnards</t>
    <phoneticPr fontId="16" type="noConversion"/>
  </si>
  <si>
    <t>Porcupinefishes</t>
    <phoneticPr fontId="16" type="noConversion"/>
  </si>
  <si>
    <t>Remoras</t>
    <phoneticPr fontId="16" type="noConversion"/>
  </si>
  <si>
    <t>Tenpounders</t>
    <phoneticPr fontId="16" type="noConversion"/>
  </si>
  <si>
    <t>Spadefishes</t>
    <phoneticPr fontId="16" type="noConversion"/>
  </si>
  <si>
    <t>Flying fishes</t>
    <phoneticPr fontId="16" type="noConversion"/>
  </si>
  <si>
    <t>Cornetfishes</t>
    <phoneticPr fontId="16" type="noConversion"/>
  </si>
  <si>
    <t>Silverbiddies</t>
    <phoneticPr fontId="16" type="noConversion"/>
  </si>
  <si>
    <t>Squirrelfishes</t>
    <phoneticPr fontId="16" type="noConversion"/>
  </si>
  <si>
    <t>Aholeholes</t>
    <phoneticPr fontId="16" type="noConversion"/>
  </si>
  <si>
    <t>Pharaoh cuttlefish</t>
    <phoneticPr fontId="16" type="noConversion"/>
  </si>
  <si>
    <t>shell in mother of pearl industry</t>
    <phoneticPr fontId="16" type="noConversion"/>
  </si>
  <si>
    <t>pearls, edible</t>
    <phoneticPr fontId="16" type="noConversion"/>
  </si>
  <si>
    <t>y</t>
    <phoneticPr fontId="16" type="noConversion"/>
  </si>
  <si>
    <t>Sorsogona prionota</t>
    <phoneticPr fontId="16" type="noConversion"/>
  </si>
  <si>
    <t>Bolbometopon muricantum</t>
    <phoneticPr fontId="16" type="noConversion"/>
  </si>
  <si>
    <t>Bythaelurus lutarius</t>
    <phoneticPr fontId="16" type="noConversion"/>
  </si>
  <si>
    <t>Scammarctus batei</t>
    <phoneticPr fontId="16" type="noConversion"/>
  </si>
  <si>
    <t>Petrarctus rugosus</t>
    <phoneticPr fontId="16" type="noConversion"/>
  </si>
  <si>
    <t>Epinephelus stoliczkae</t>
    <phoneticPr fontId="16" type="noConversion"/>
  </si>
  <si>
    <t>Round ribbontail ray</t>
    <phoneticPr fontId="16" type="noConversion"/>
  </si>
  <si>
    <t>Hirundichthys coromandelensis</t>
    <phoneticPr fontId="16" type="noConversion"/>
  </si>
  <si>
    <t>Yellowbar angelfish</t>
    <phoneticPr fontId="16" type="noConversion"/>
  </si>
  <si>
    <t>Sphyraenidae</t>
    <phoneticPr fontId="16" type="noConversion"/>
  </si>
  <si>
    <t>IOTC species</t>
    <phoneticPr fontId="16" type="noConversion"/>
  </si>
  <si>
    <t>Olive grunt</t>
    <phoneticPr fontId="16" type="noConversion"/>
  </si>
  <si>
    <t>Pomadasys olivaceum</t>
    <phoneticPr fontId="16" type="noConversion"/>
  </si>
  <si>
    <t>Blackspotted rubberlip</t>
    <phoneticPr fontId="16" type="noConversion"/>
  </si>
  <si>
    <t>Plectorhinchus gaterinus</t>
    <phoneticPr fontId="16" type="noConversion"/>
  </si>
  <si>
    <t>Xabkoole-fil-fil</t>
    <phoneticPr fontId="16" type="noConversion"/>
  </si>
  <si>
    <t>handlines, spear</t>
    <phoneticPr fontId="16" type="noConversion"/>
  </si>
  <si>
    <t>Harry hotlips</t>
    <phoneticPr fontId="16" type="noConversion"/>
  </si>
  <si>
    <t>Plectorhinchus gibbosus</t>
    <phoneticPr fontId="16" type="noConversion"/>
  </si>
  <si>
    <t>Matako-tuurey</t>
    <phoneticPr fontId="16" type="noConversion"/>
  </si>
  <si>
    <t>estuarine and marine, coastal, reefs</t>
    <phoneticPr fontId="16" type="noConversion"/>
  </si>
  <si>
    <t>Sargocentron macrosquamis</t>
    <phoneticPr fontId="16" type="noConversion"/>
  </si>
  <si>
    <t>Macropharyngodon bipartitus</t>
    <phoneticPr fontId="16" type="noConversion"/>
  </si>
  <si>
    <t>bottom trawls, handlines, traps, gillnets</t>
    <phoneticPr fontId="16" type="noConversion"/>
  </si>
  <si>
    <t>Blackstreak monocle bream</t>
    <phoneticPr fontId="16" type="noConversion"/>
  </si>
  <si>
    <t>Scolopsis taeniatus</t>
    <phoneticPr fontId="16" type="noConversion"/>
  </si>
  <si>
    <t>Bood-boodo</t>
    <phoneticPr fontId="16" type="noConversion"/>
  </si>
  <si>
    <t>marine, coastal, shallow, reefs and rocks</t>
    <phoneticPr fontId="16" type="noConversion"/>
  </si>
  <si>
    <t>seaweed, invertebrates</t>
    <phoneticPr fontId="16" type="noConversion"/>
  </si>
  <si>
    <t>Brassy chub</t>
    <phoneticPr fontId="16" type="noConversion"/>
  </si>
  <si>
    <t>Kyphosus vaigiensis</t>
    <phoneticPr fontId="16" type="noConversion"/>
  </si>
  <si>
    <t>Drepanidae</t>
    <phoneticPr fontId="16" type="noConversion"/>
  </si>
  <si>
    <t>Rhabdosargus haffara</t>
    <phoneticPr fontId="16" type="noConversion"/>
  </si>
  <si>
    <t>Pterocaesio pisang</t>
    <phoneticPr fontId="16" type="noConversion"/>
  </si>
  <si>
    <t>Herklotsichthus lossie</t>
    <phoneticPr fontId="16" type="noConversion"/>
  </si>
  <si>
    <t>Kyphosus cinerascens</t>
    <phoneticPr fontId="16" type="noConversion"/>
  </si>
  <si>
    <t>Priority</t>
    <phoneticPr fontId="16" type="noConversion"/>
  </si>
  <si>
    <t>Blotcheye soliderfish</t>
    <phoneticPr fontId="16" type="noConversion"/>
  </si>
  <si>
    <t>presence in Somalia to be confirmed</t>
    <phoneticPr fontId="16" type="noConversion"/>
  </si>
  <si>
    <t>gillnets, beach seines</t>
    <phoneticPr fontId="16" type="noConversion"/>
  </si>
  <si>
    <t>y</t>
    <phoneticPr fontId="16" type="noConversion"/>
  </si>
  <si>
    <t>Blackbarred halfbeak</t>
    <phoneticPr fontId="16" type="noConversion"/>
  </si>
  <si>
    <t>presence in Somalia to be confirmed</t>
    <phoneticPr fontId="16" type="noConversion"/>
  </si>
  <si>
    <t>whole coast</t>
    <phoneticPr fontId="16" type="noConversion"/>
  </si>
  <si>
    <t>n</t>
    <phoneticPr fontId="16" type="noConversion"/>
  </si>
  <si>
    <t>n</t>
    <phoneticPr fontId="16" type="noConversion"/>
  </si>
  <si>
    <t>whole coast</t>
    <phoneticPr fontId="16" type="noConversion"/>
  </si>
  <si>
    <t>whole coast</t>
    <phoneticPr fontId="16" type="noConversion"/>
  </si>
  <si>
    <t>whole EEZ</t>
    <phoneticPr fontId="16" type="noConversion"/>
  </si>
  <si>
    <t>whole coast</t>
    <phoneticPr fontId="16" type="noConversion"/>
  </si>
  <si>
    <t>high landings in W Ind Ocean, excellent food fish</t>
    <phoneticPr fontId="16" type="noConversion"/>
  </si>
  <si>
    <t>commercial, bait</t>
    <phoneticPr fontId="16" type="noConversion"/>
  </si>
  <si>
    <t>n</t>
    <phoneticPr fontId="16" type="noConversion"/>
  </si>
  <si>
    <t>n</t>
    <phoneticPr fontId="16" type="noConversion"/>
  </si>
  <si>
    <t>marine, inshore, shallow to mid-depth, reefs, huge schools</t>
    <phoneticPr fontId="16" type="noConversion"/>
  </si>
  <si>
    <t>False trevallies</t>
    <phoneticPr fontId="16" type="noConversion"/>
  </si>
  <si>
    <t>Tripletails</t>
    <phoneticPr fontId="16" type="noConversion"/>
  </si>
  <si>
    <t>very dangerous to humans</t>
    <phoneticPr fontId="16" type="noConversion"/>
  </si>
  <si>
    <t>very dangerous to humans</t>
    <phoneticPr fontId="16" type="noConversion"/>
  </si>
  <si>
    <t>potentially dangerous to humans</t>
    <phoneticPr fontId="16" type="noConversion"/>
  </si>
  <si>
    <t>potentially dangerous to humans</t>
    <phoneticPr fontId="16" type="noConversion"/>
  </si>
  <si>
    <t>shell, edible, Sudan market</t>
    <phoneticPr fontId="16" type="noConversion"/>
  </si>
  <si>
    <t>edible, operculum to Sudan for perfume</t>
    <phoneticPr fontId="16" type="noConversion"/>
  </si>
  <si>
    <t>susbsistence, bait</t>
    <phoneticPr fontId="16" type="noConversion"/>
  </si>
  <si>
    <t>major fisheries importance</t>
    <phoneticPr fontId="16" type="noConversion"/>
  </si>
  <si>
    <t>fisheries importance</t>
    <phoneticPr fontId="16" type="noConversion"/>
  </si>
  <si>
    <t>fisheries importance</t>
    <phoneticPr fontId="16" type="noConversion"/>
  </si>
  <si>
    <t>fisheries importance</t>
    <phoneticPr fontId="16" type="noConversion"/>
  </si>
  <si>
    <t>potential commercial value</t>
    <phoneticPr fontId="16" type="noConversion"/>
  </si>
  <si>
    <t>marine, lagoons, reefs, mid-depth, coastal</t>
    <phoneticPr fontId="16" type="noConversion"/>
  </si>
  <si>
    <t>Red sea goatfish</t>
    <phoneticPr fontId="16" type="noConversion"/>
  </si>
  <si>
    <t>Parupeneus forsskali</t>
    <phoneticPr fontId="16" type="noConversion"/>
  </si>
  <si>
    <t>Indian goatfish</t>
    <phoneticPr fontId="16" type="noConversion"/>
  </si>
  <si>
    <t>Sparidae</t>
    <phoneticPr fontId="16" type="noConversion"/>
  </si>
  <si>
    <t>Picnic seabream</t>
    <phoneticPr fontId="16" type="noConversion"/>
  </si>
  <si>
    <t>Acanthopagrus berda</t>
    <phoneticPr fontId="16" type="noConversion"/>
  </si>
  <si>
    <t>Bir-Birtoy</t>
    <phoneticPr fontId="16" type="noConversion"/>
  </si>
  <si>
    <t>handlines, traps, trawls, gillnets</t>
    <phoneticPr fontId="16" type="noConversion"/>
  </si>
  <si>
    <t>Spotcheek emperor</t>
    <phoneticPr fontId="16" type="noConversion"/>
  </si>
  <si>
    <t>not assessed</t>
  </si>
  <si>
    <t>not assessed</t>
    <phoneticPr fontId="16" type="noConversion"/>
  </si>
  <si>
    <t>Least Concern</t>
  </si>
  <si>
    <t>Least Concern</t>
    <phoneticPr fontId="16" type="noConversion"/>
  </si>
  <si>
    <t>Near Threatened</t>
  </si>
  <si>
    <t>Near Threatened</t>
    <phoneticPr fontId="16" type="noConversion"/>
  </si>
  <si>
    <t>Vulnerable</t>
  </si>
  <si>
    <t>Certified - Areas 21, 31</t>
    <phoneticPr fontId="16" type="noConversion"/>
  </si>
  <si>
    <t>Data Deficient</t>
  </si>
  <si>
    <t>Lower Risk</t>
  </si>
  <si>
    <t xml:space="preserve"> </t>
    <phoneticPr fontId="16" type="noConversion"/>
  </si>
  <si>
    <t>Latin Name</t>
    <phoneticPr fontId="16" type="noConversion"/>
  </si>
  <si>
    <t>Season</t>
    <phoneticPr fontId="16" type="noConversion"/>
  </si>
  <si>
    <t>Cantherhines dumerilii</t>
  </si>
  <si>
    <t>Plectropomus areolatus</t>
    <phoneticPr fontId="16" type="noConversion"/>
  </si>
  <si>
    <t>Extinct in the Wild</t>
    <phoneticPr fontId="16" type="noConversion"/>
  </si>
  <si>
    <t>Extinct</t>
    <phoneticPr fontId="16" type="noConversion"/>
  </si>
  <si>
    <t>Count</t>
    <phoneticPr fontId="16" type="noConversion"/>
  </si>
  <si>
    <t>Certified - Area 51 (W Ind)</t>
    <phoneticPr fontId="16" type="noConversion"/>
  </si>
  <si>
    <t>Surgeonfishes</t>
    <phoneticPr fontId="16" type="noConversion"/>
  </si>
  <si>
    <t>Lanternbellies</t>
    <phoneticPr fontId="16" type="noConversion"/>
  </si>
  <si>
    <t>Ariommatids</t>
    <phoneticPr fontId="16" type="noConversion"/>
  </si>
  <si>
    <t>Gamba shrimps</t>
    <phoneticPr fontId="16" type="noConversion"/>
  </si>
  <si>
    <t>Trumpetfishes</t>
    <phoneticPr fontId="16" type="noConversion"/>
  </si>
  <si>
    <t>Triggerfishes</t>
    <phoneticPr fontId="16" type="noConversion"/>
  </si>
  <si>
    <t>Needlefishes</t>
    <phoneticPr fontId="16" type="noConversion"/>
  </si>
  <si>
    <t>Alfonsinos</t>
    <phoneticPr fontId="16" type="noConversion"/>
  </si>
  <si>
    <t>Dragonets</t>
    <phoneticPr fontId="16" type="noConversion"/>
  </si>
  <si>
    <t>whole coast</t>
    <phoneticPr fontId="16" type="noConversion"/>
  </si>
  <si>
    <t>highly commercial, gamefish</t>
    <phoneticPr fontId="16" type="noConversion"/>
  </si>
  <si>
    <t>highly commercial, bait</t>
    <phoneticPr fontId="16" type="noConversion"/>
  </si>
  <si>
    <t>commercial, aquaculture</t>
    <phoneticPr fontId="16" type="noConversion"/>
  </si>
  <si>
    <t>highly commercial; fresh, dried, salted</t>
    <phoneticPr fontId="16" type="noConversion"/>
  </si>
  <si>
    <t>minor commercial, gamefish</t>
    <phoneticPr fontId="16" type="noConversion"/>
  </si>
  <si>
    <t>highly commercial, gamefish; fresh, dried, salted</t>
    <phoneticPr fontId="16" type="noConversion"/>
  </si>
  <si>
    <t>commercial</t>
    <phoneticPr fontId="16" type="noConversion"/>
  </si>
  <si>
    <t>commercial, bait, gamefish</t>
    <phoneticPr fontId="16" type="noConversion"/>
  </si>
  <si>
    <t>highly commercial; fresh, frozen</t>
    <phoneticPr fontId="16" type="noConversion"/>
  </si>
  <si>
    <t>Sea chubs</t>
    <phoneticPr fontId="16" type="noConversion"/>
  </si>
  <si>
    <t>Wrasses</t>
    <phoneticPr fontId="16" type="noConversion"/>
  </si>
  <si>
    <t>Mako shark</t>
    <phoneticPr fontId="16" type="noConversion"/>
  </si>
  <si>
    <t>Requiem sharks</t>
    <phoneticPr fontId="16" type="noConversion"/>
  </si>
  <si>
    <t>Weasel sharks</t>
    <phoneticPr fontId="16" type="noConversion"/>
  </si>
  <si>
    <t>Myliobatidae</t>
    <phoneticPr fontId="16" type="noConversion"/>
  </si>
  <si>
    <t>Manta rays</t>
    <phoneticPr fontId="16" type="noConversion"/>
  </si>
  <si>
    <t>Tiger sharks</t>
    <phoneticPr fontId="16" type="noConversion"/>
  </si>
  <si>
    <t>Sawfish</t>
    <phoneticPr fontId="16" type="noConversion"/>
  </si>
  <si>
    <t>Whale shark</t>
    <phoneticPr fontId="16" type="noConversion"/>
  </si>
  <si>
    <t>Guitarfish</t>
    <phoneticPr fontId="16" type="noConversion"/>
  </si>
  <si>
    <t>Groupers</t>
    <phoneticPr fontId="16" type="noConversion"/>
  </si>
  <si>
    <t>Hammerhead sharks</t>
    <phoneticPr fontId="16" type="noConversion"/>
  </si>
  <si>
    <t>Zebra sharks</t>
    <phoneticPr fontId="16" type="noConversion"/>
  </si>
  <si>
    <t>Bonefish</t>
    <phoneticPr fontId="16" type="noConversion"/>
  </si>
  <si>
    <t>Argonaut octopus</t>
    <phoneticPr fontId="16" type="noConversion"/>
  </si>
  <si>
    <t>protected</t>
    <phoneticPr fontId="16" type="noConversion"/>
  </si>
  <si>
    <t>protected</t>
    <phoneticPr fontId="16" type="noConversion"/>
  </si>
  <si>
    <t>protected</t>
    <phoneticPr fontId="16" type="noConversion"/>
  </si>
  <si>
    <t>Pseudoginglymostoma brevicaudatum</t>
    <phoneticPr fontId="16" type="noConversion"/>
  </si>
  <si>
    <t>Plectorhinchus playfairi</t>
    <phoneticPr fontId="16" type="noConversion"/>
  </si>
  <si>
    <t>Euleptorhamphus viridis</t>
    <phoneticPr fontId="16" type="noConversion"/>
  </si>
  <si>
    <t>Myripristis adustus</t>
    <phoneticPr fontId="16" type="noConversion"/>
  </si>
  <si>
    <t>Myripristis boche</t>
    <phoneticPr fontId="16" type="noConversion"/>
  </si>
  <si>
    <t>Neoniphon opercularis</t>
    <phoneticPr fontId="16" type="noConversion"/>
  </si>
  <si>
    <t>Sargocentron diadema</t>
    <phoneticPr fontId="16" type="noConversion"/>
  </si>
  <si>
    <t>Scomberomorous guttatus</t>
    <phoneticPr fontId="16" type="noConversion"/>
  </si>
  <si>
    <t>y</t>
    <phoneticPr fontId="16" type="noConversion"/>
  </si>
  <si>
    <t>protected</t>
    <phoneticPr fontId="16" type="noConversion"/>
  </si>
  <si>
    <t>presence in Somalia to be confirmed</t>
    <phoneticPr fontId="16" type="noConversion"/>
  </si>
  <si>
    <t>presence in Somalia to be confirmed</t>
    <phoneticPr fontId="16" type="noConversion"/>
  </si>
  <si>
    <t>bait</t>
    <phoneticPr fontId="16" type="noConversion"/>
  </si>
  <si>
    <t>mained snake eel</t>
    <phoneticPr fontId="16" type="noConversion"/>
  </si>
  <si>
    <t>shark bait</t>
    <phoneticPr fontId="16" type="noConversion"/>
  </si>
  <si>
    <t>bait</t>
    <phoneticPr fontId="16" type="noConversion"/>
  </si>
  <si>
    <t>shrimp trawls</t>
    <phoneticPr fontId="16" type="noConversion"/>
  </si>
  <si>
    <t>good eating</t>
    <phoneticPr fontId="16" type="noConversion"/>
  </si>
  <si>
    <t>Iniistius pavo</t>
    <phoneticPr fontId="16" type="noConversion"/>
  </si>
  <si>
    <t>Eubleekeri splendens</t>
    <phoneticPr fontId="16" type="noConversion"/>
  </si>
  <si>
    <t>Ponyfishes</t>
    <phoneticPr fontId="16" type="noConversion"/>
  </si>
  <si>
    <t>Emperors</t>
    <phoneticPr fontId="16" type="noConversion"/>
  </si>
  <si>
    <t>Pencil squids</t>
    <phoneticPr fontId="16" type="noConversion"/>
  </si>
  <si>
    <t>Snappers</t>
    <phoneticPr fontId="16" type="noConversion"/>
  </si>
  <si>
    <t>Herklotsichthys quadrimaculatus</t>
    <phoneticPr fontId="16" type="noConversion"/>
  </si>
  <si>
    <t>Herklotsichthys spilurus</t>
    <phoneticPr fontId="16" type="noConversion"/>
  </si>
  <si>
    <t>Murex snails</t>
    <phoneticPr fontId="16" type="noConversion"/>
  </si>
  <si>
    <t>Data Deficient</t>
    <phoneticPr fontId="16" type="noConversion"/>
  </si>
  <si>
    <t>marine, oceanic, shallow to mid-depth</t>
    <phoneticPr fontId="16" type="noConversion"/>
  </si>
  <si>
    <t>fishes, cephalopods, crustaceans</t>
    <phoneticPr fontId="16" type="noConversion"/>
  </si>
  <si>
    <t>y</t>
    <phoneticPr fontId="16" type="noConversion"/>
  </si>
  <si>
    <t>trawls, purse seines, stake traps, troll</t>
    <phoneticPr fontId="16" type="noConversion"/>
  </si>
  <si>
    <t>venomnous</t>
    <phoneticPr fontId="16" type="noConversion"/>
  </si>
  <si>
    <t>y</t>
    <phoneticPr fontId="16" type="noConversion"/>
  </si>
  <si>
    <t>Searobins</t>
    <phoneticPr fontId="16" type="noConversion"/>
  </si>
  <si>
    <t>Top snails</t>
    <phoneticPr fontId="16" type="noConversion"/>
  </si>
  <si>
    <t>Sea snails</t>
    <phoneticPr fontId="16" type="noConversion"/>
  </si>
  <si>
    <t>Swordfish</t>
    <phoneticPr fontId="16" type="noConversion"/>
  </si>
  <si>
    <t>Dories</t>
    <phoneticPr fontId="16" type="noConversion"/>
  </si>
  <si>
    <t>highly commercial, gamefish; fresh, frozen, canned, etc</t>
    <phoneticPr fontId="16" type="noConversion"/>
  </si>
  <si>
    <t>highly commercial, gamefish; fresh, frozen, canned, etc</t>
    <phoneticPr fontId="16" type="noConversion"/>
  </si>
  <si>
    <t>highly commercial, gamefish; fresh, frozen, canned, etc</t>
    <phoneticPr fontId="16" type="noConversion"/>
  </si>
  <si>
    <t>Puntland, northern Somalia</t>
    <phoneticPr fontId="16" type="noConversion"/>
  </si>
  <si>
    <t>fishes, crustaceans</t>
    <phoneticPr fontId="16" type="noConversion"/>
  </si>
  <si>
    <t>minor commercial, aquaculture, gamefish</t>
    <phoneticPr fontId="16" type="noConversion"/>
  </si>
  <si>
    <t>fishes, shrimp, crabs</t>
    <phoneticPr fontId="16" type="noConversion"/>
  </si>
  <si>
    <t>juveniles</t>
    <phoneticPr fontId="16" type="noConversion"/>
  </si>
  <si>
    <t>?</t>
    <phoneticPr fontId="16" type="noConversion"/>
  </si>
  <si>
    <t>minor commercial, major bait fishery (tuna), pickled in Indo-China</t>
    <phoneticPr fontId="16" type="noConversion"/>
  </si>
  <si>
    <t>commercial</t>
    <phoneticPr fontId="16" type="noConversion"/>
  </si>
  <si>
    <t>commercial, gamefish (fresh, frozen), aquarium</t>
    <phoneticPr fontId="16" type="noConversion"/>
  </si>
  <si>
    <t>Anglerfishes</t>
    <phoneticPr fontId="16" type="noConversion"/>
  </si>
  <si>
    <t>Grenadiers</t>
    <phoneticPr fontId="16" type="noConversion"/>
  </si>
  <si>
    <t>Tilefishes</t>
    <phoneticPr fontId="16" type="noConversion"/>
  </si>
  <si>
    <t>Tarpons</t>
    <phoneticPr fontId="16" type="noConversion"/>
  </si>
  <si>
    <t>Moonfish</t>
    <phoneticPr fontId="16" type="noConversion"/>
  </si>
  <si>
    <t>Sunfish</t>
    <phoneticPr fontId="16" type="noConversion"/>
  </si>
  <si>
    <t>Filefishes</t>
    <phoneticPr fontId="16" type="noConversion"/>
  </si>
  <si>
    <t>Moonyfishes</t>
    <phoneticPr fontId="16" type="noConversion"/>
  </si>
  <si>
    <t>Moray eels</t>
    <phoneticPr fontId="16" type="noConversion"/>
  </si>
  <si>
    <t>Clawed lobsters</t>
    <phoneticPr fontId="16" type="noConversion"/>
  </si>
  <si>
    <t>Driftfishes</t>
    <phoneticPr fontId="16" type="noConversion"/>
  </si>
  <si>
    <t>Octopi</t>
    <phoneticPr fontId="16" type="noConversion"/>
  </si>
  <si>
    <t>Flying squid</t>
    <phoneticPr fontId="16" type="noConversion"/>
  </si>
  <si>
    <t>Gondwana striped shrimp</t>
    <phoneticPr fontId="16" type="noConversion"/>
  </si>
  <si>
    <t>presence in Somalia to be confirmed</t>
    <phoneticPr fontId="16" type="noConversion"/>
  </si>
  <si>
    <t>presence in Somalia to be confirmed</t>
    <phoneticPr fontId="16" type="noConversion"/>
  </si>
  <si>
    <t>presence in Somalia to be confirmed</t>
    <phoneticPr fontId="16" type="noConversion"/>
  </si>
  <si>
    <t>Thresher sharks</t>
    <phoneticPr fontId="16" type="noConversion"/>
  </si>
  <si>
    <t>Sea turtles</t>
    <phoneticPr fontId="16" type="noConversion"/>
  </si>
  <si>
    <t>Nurse shark</t>
    <phoneticPr fontId="16" type="noConversion"/>
  </si>
  <si>
    <t>Sea turtles</t>
    <phoneticPr fontId="16" type="noConversion"/>
  </si>
  <si>
    <t>Stingray</t>
    <phoneticPr fontId="16" type="noConversion"/>
  </si>
  <si>
    <t>Butterfly ray</t>
    <phoneticPr fontId="16" type="noConversion"/>
  </si>
  <si>
    <t>FAO</t>
    <phoneticPr fontId="16" type="noConversion"/>
  </si>
  <si>
    <t>FAO</t>
    <phoneticPr fontId="16" type="noConversion"/>
  </si>
  <si>
    <t>Engraulidae</t>
    <phoneticPr fontId="16" type="noConversion"/>
  </si>
  <si>
    <t>Vulnerable</t>
    <phoneticPr fontId="16" type="noConversion"/>
  </si>
  <si>
    <t>Endangered</t>
  </si>
  <si>
    <t>Endangered</t>
    <phoneticPr fontId="16" type="noConversion"/>
  </si>
  <si>
    <t>Critically Endangered</t>
  </si>
  <si>
    <t>Critically Endangered</t>
    <phoneticPr fontId="16" type="noConversion"/>
  </si>
  <si>
    <t>Parrotfishes</t>
    <phoneticPr fontId="16" type="noConversion"/>
  </si>
  <si>
    <t>Scats</t>
    <phoneticPr fontId="16" type="noConversion"/>
  </si>
  <si>
    <t>Croakers</t>
    <phoneticPr fontId="16" type="noConversion"/>
  </si>
  <si>
    <t>Tunas, mackerels</t>
    <phoneticPr fontId="16" type="noConversion"/>
  </si>
  <si>
    <t>Total</t>
    <phoneticPr fontId="16" type="noConversion"/>
  </si>
  <si>
    <t>Count</t>
    <phoneticPr fontId="16" type="noConversion"/>
  </si>
  <si>
    <t>Lower risk</t>
  </si>
  <si>
    <t>Cuttlefish</t>
    <phoneticPr fontId="16" type="noConversion"/>
  </si>
  <si>
    <t>Sergetid shrimps</t>
    <phoneticPr fontId="16" type="noConversion"/>
  </si>
  <si>
    <t>Rabbitfishes</t>
    <phoneticPr fontId="16" type="noConversion"/>
  </si>
  <si>
    <t>Smelt-whitings</t>
    <phoneticPr fontId="16" type="noConversion"/>
  </si>
  <si>
    <t>Threadfin breams</t>
    <phoneticPr fontId="16" type="noConversion"/>
  </si>
  <si>
    <t>Oysters</t>
    <phoneticPr fontId="16" type="noConversion"/>
  </si>
  <si>
    <t>Palaemonid shrimps</t>
    <phoneticPr fontId="16" type="noConversion"/>
  </si>
  <si>
    <t>Caridean shrimp</t>
    <phoneticPr fontId="16" type="noConversion"/>
  </si>
  <si>
    <t>Lefteye flounders</t>
    <phoneticPr fontId="16" type="noConversion"/>
  </si>
  <si>
    <t>Large-tooth flounders</t>
    <phoneticPr fontId="16" type="noConversion"/>
  </si>
  <si>
    <t>Scallops</t>
    <phoneticPr fontId="16" type="noConversion"/>
  </si>
  <si>
    <t>Penaeid shrimps</t>
    <phoneticPr fontId="16" type="noConversion"/>
  </si>
  <si>
    <t>Flatheads</t>
    <phoneticPr fontId="16" type="noConversion"/>
  </si>
  <si>
    <t>Righteye flounders</t>
    <phoneticPr fontId="16" type="noConversion"/>
  </si>
  <si>
    <t>minor commercial; fresh, dried</t>
    <phoneticPr fontId="16" type="noConversion"/>
  </si>
  <si>
    <t>whole coast</t>
    <phoneticPr fontId="16" type="noConversion"/>
  </si>
  <si>
    <t>commercial; fresh</t>
    <phoneticPr fontId="16" type="noConversion"/>
  </si>
  <si>
    <t>juveniles</t>
    <phoneticPr fontId="16" type="noConversion"/>
  </si>
  <si>
    <t>minor commercial, gamefish, aquariums</t>
    <phoneticPr fontId="16" type="noConversion"/>
  </si>
  <si>
    <t>fishes, cephalopods, crustaceans</t>
    <phoneticPr fontId="16" type="noConversion"/>
  </si>
  <si>
    <t>whole coast</t>
    <phoneticPr fontId="16" type="noConversion"/>
  </si>
  <si>
    <t>fishes</t>
    <phoneticPr fontId="16" type="noConversion"/>
  </si>
  <si>
    <t>commercial, gamefish; fresh, frozen, salted</t>
    <phoneticPr fontId="16" type="noConversion"/>
  </si>
  <si>
    <t>fishes</t>
    <phoneticPr fontId="16" type="noConversion"/>
  </si>
  <si>
    <t>whole coast</t>
    <phoneticPr fontId="16" type="noConversion"/>
  </si>
  <si>
    <t>fishes, cephalopods, crustaceans</t>
    <phoneticPr fontId="16" type="noConversion"/>
  </si>
  <si>
    <t>highly commercial; fresh, dried, salted</t>
    <phoneticPr fontId="16" type="noConversion"/>
  </si>
  <si>
    <t>fishes, cephalopods, crustaceans</t>
    <phoneticPr fontId="16" type="noConversion"/>
  </si>
  <si>
    <t>highly commercial, gamefish; frozen, salted, dried</t>
    <phoneticPr fontId="16" type="noConversion"/>
  </si>
  <si>
    <t>commercial, gamefish; fresh, frozen</t>
    <phoneticPr fontId="16" type="noConversion"/>
  </si>
  <si>
    <t>fishes, cephalopods, crustaceans</t>
    <phoneticPr fontId="16" type="noConversion"/>
  </si>
  <si>
    <t>highly commercial; fresh, dried, salted, canned, meal</t>
    <phoneticPr fontId="16" type="noConversion"/>
  </si>
  <si>
    <t>highly commercial, aquaculture, gamefish; fresh, frozen</t>
    <phoneticPr fontId="16" type="noConversion"/>
  </si>
  <si>
    <t>whole coast</t>
    <phoneticPr fontId="16" type="noConversion"/>
  </si>
  <si>
    <t>Gulfs of Aden and Oman, S India</t>
    <phoneticPr fontId="16" type="noConversion"/>
  </si>
  <si>
    <t>y</t>
    <phoneticPr fontId="16" type="noConversion"/>
  </si>
  <si>
    <t>y</t>
    <phoneticPr fontId="16" type="noConversion"/>
  </si>
  <si>
    <t>Sea catfishes</t>
    <phoneticPr fontId="16" type="noConversion"/>
  </si>
  <si>
    <t>Silversides</t>
    <phoneticPr fontId="16" type="noConversion"/>
  </si>
  <si>
    <t>Pomfrets</t>
    <phoneticPr fontId="16" type="noConversion"/>
  </si>
  <si>
    <t>Fusiliers</t>
    <phoneticPr fontId="16" type="noConversion"/>
  </si>
  <si>
    <t>Jacks</t>
    <phoneticPr fontId="16" type="noConversion"/>
  </si>
  <si>
    <t>Milkfish</t>
    <phoneticPr fontId="16" type="noConversion"/>
  </si>
  <si>
    <t>Sardines, herrings</t>
    <phoneticPr fontId="16" type="noConversion"/>
  </si>
  <si>
    <t>yes</t>
    <phoneticPr fontId="16" type="noConversion"/>
  </si>
  <si>
    <t>Fishes</t>
    <phoneticPr fontId="16" type="noConversion"/>
  </si>
  <si>
    <t>Scombridae</t>
    <phoneticPr fontId="16" type="noConversion"/>
  </si>
  <si>
    <t>Indo-Pacific king mackerel</t>
    <phoneticPr fontId="16" type="noConversion"/>
  </si>
  <si>
    <t>Sicklefish</t>
    <phoneticPr fontId="16" type="noConversion"/>
  </si>
  <si>
    <t>Anchovy</t>
    <phoneticPr fontId="16" type="noConversion"/>
  </si>
  <si>
    <t>Snake mackerels</t>
    <phoneticPr fontId="16" type="noConversion"/>
  </si>
  <si>
    <t>Gryphaeidae</t>
    <phoneticPr fontId="16" type="noConversion"/>
  </si>
  <si>
    <t>Honeycomb oyster</t>
    <phoneticPr fontId="16" type="noConversion"/>
  </si>
  <si>
    <t>Grunts</t>
    <phoneticPr fontId="16" type="noConversion"/>
  </si>
  <si>
    <t>Halfbeaks</t>
    <phoneticPr fontId="16" type="noConversion"/>
  </si>
  <si>
    <t>Cleaner shrimp</t>
    <phoneticPr fontId="16" type="noConversion"/>
  </si>
  <si>
    <t>Billfishes</t>
    <phoneticPr fontId="16" type="noConversion"/>
  </si>
  <si>
    <t>wolf-herring nei has large catch</t>
    <phoneticPr fontId="16" type="noConversion"/>
  </si>
  <si>
    <t>commercial; fresh, dried, fins, frozen, salted, etc</t>
    <phoneticPr fontId="16" type="noConversion"/>
  </si>
  <si>
    <t>Mullets</t>
    <phoneticPr fontId="16" type="noConversion"/>
  </si>
  <si>
    <t>Goatfishes</t>
    <phoneticPr fontId="16" type="noConversion"/>
  </si>
  <si>
    <t>Pike congers</t>
    <phoneticPr fontId="16" type="noConversion"/>
  </si>
  <si>
    <t>commercial, aquaculture</t>
    <phoneticPr fontId="16" type="noConversion"/>
  </si>
  <si>
    <t>commercial, aquaculture, gamefish</t>
    <phoneticPr fontId="16" type="noConversion"/>
  </si>
  <si>
    <t>whole EEZ</t>
    <phoneticPr fontId="16" type="noConversion"/>
  </si>
  <si>
    <t>commercial, gamefish</t>
    <phoneticPr fontId="16" type="noConversion"/>
  </si>
  <si>
    <t>commercial, gamefish</t>
    <phoneticPr fontId="16" type="noConversion"/>
  </si>
  <si>
    <r>
      <t xml:space="preserve">some identify only one species, </t>
    </r>
    <r>
      <rPr>
        <i/>
        <sz val="10"/>
        <rFont val="Verdana"/>
      </rPr>
      <t>M. nigricans</t>
    </r>
    <phoneticPr fontId="16" type="noConversion"/>
  </si>
  <si>
    <t>Soles</t>
    <phoneticPr fontId="16" type="noConversion"/>
  </si>
  <si>
    <t>Solenocerid shrimps</t>
    <phoneticPr fontId="16" type="noConversion"/>
  </si>
  <si>
    <t>Porgies</t>
    <phoneticPr fontId="16" type="noConversion"/>
  </si>
  <si>
    <t>Barracudas</t>
    <phoneticPr fontId="16" type="noConversion"/>
  </si>
  <si>
    <t>Dogfish sharks</t>
    <phoneticPr fontId="16" type="noConversion"/>
  </si>
  <si>
    <t>Conchs</t>
    <phoneticPr fontId="16" type="noConversion"/>
  </si>
  <si>
    <t>Lizardfishes</t>
    <phoneticPr fontId="16" type="noConversion"/>
  </si>
  <si>
    <t>Grunters</t>
    <phoneticPr fontId="16" type="noConversion"/>
  </si>
  <si>
    <t>Terapontidae</t>
    <phoneticPr fontId="16" type="noConversion"/>
  </si>
  <si>
    <t>Cutlassfishes</t>
    <phoneticPr fontId="16" type="noConversion"/>
  </si>
  <si>
    <t>Diamond squid</t>
    <phoneticPr fontId="16" type="noConversion"/>
  </si>
  <si>
    <t>Electric rays</t>
    <phoneticPr fontId="16" type="noConversion"/>
  </si>
  <si>
    <t>Houndsharks</t>
    <phoneticPr fontId="16" type="noConversion"/>
  </si>
  <si>
    <t>Giant clams</t>
    <phoneticPr fontId="16" type="noConversion"/>
  </si>
  <si>
    <t>highly commercial, gamefish; fresh, frozen, canned, etc</t>
    <phoneticPr fontId="16" type="noConversion"/>
  </si>
  <si>
    <t>whole coast</t>
    <phoneticPr fontId="16" type="noConversion"/>
  </si>
  <si>
    <t>Katsuwonus pelamis</t>
    <phoneticPr fontId="16" type="noConversion"/>
  </si>
  <si>
    <t>highly commercial, aquaculture, gamefish, bait; fresh, frozen, smoked, canned, etc</t>
    <phoneticPr fontId="16" type="noConversion"/>
  </si>
  <si>
    <t>fishes (clupeids), squids, shrimps</t>
    <phoneticPr fontId="16" type="noConversion"/>
  </si>
  <si>
    <t>highly commercial, gamefish; fresh, frozen, salted, etc</t>
    <phoneticPr fontId="16" type="noConversion"/>
  </si>
  <si>
    <t>whole coast</t>
    <phoneticPr fontId="16" type="noConversion"/>
  </si>
  <si>
    <t>no</t>
  </si>
  <si>
    <t>no</t>
    <phoneticPr fontId="16" type="noConversion"/>
  </si>
  <si>
    <t>no</t>
    <phoneticPr fontId="16" type="noConversion"/>
  </si>
  <si>
    <t>whole coast</t>
    <phoneticPr fontId="16" type="noConversion"/>
  </si>
  <si>
    <t>n</t>
    <phoneticPr fontId="16" type="noConversion"/>
  </si>
  <si>
    <t>n</t>
    <phoneticPr fontId="16" type="noConversion"/>
  </si>
  <si>
    <t>n</t>
    <phoneticPr fontId="16" type="noConversion"/>
  </si>
  <si>
    <t>n</t>
    <phoneticPr fontId="16" type="noConversion"/>
  </si>
  <si>
    <t>n</t>
    <phoneticPr fontId="16" type="noConversion"/>
  </si>
  <si>
    <t>juveniles</t>
    <phoneticPr fontId="16" type="noConversion"/>
  </si>
  <si>
    <t>phytoplankton, zooplankton</t>
    <phoneticPr fontId="16" type="noConversion"/>
  </si>
  <si>
    <t>fish, cephalopods</t>
    <phoneticPr fontId="16" type="noConversion"/>
  </si>
  <si>
    <t>no</t>
    <phoneticPr fontId="16" type="noConversion"/>
  </si>
  <si>
    <t>whole coast, mostly east coast</t>
    <phoneticPr fontId="16" type="noConversion"/>
  </si>
  <si>
    <t>highly commercial</t>
    <phoneticPr fontId="16" type="noConversion"/>
  </si>
  <si>
    <t>Clubhook squid</t>
    <phoneticPr fontId="16" type="noConversion"/>
  </si>
  <si>
    <t>Snake eels</t>
    <phoneticPr fontId="16" type="noConversion"/>
  </si>
  <si>
    <t>Cusk eels</t>
    <phoneticPr fontId="16" type="noConversion"/>
  </si>
  <si>
    <t>Spiny lobsters</t>
    <phoneticPr fontId="16" type="noConversion"/>
  </si>
  <si>
    <t>Armorheads</t>
    <phoneticPr fontId="16" type="noConversion"/>
  </si>
  <si>
    <t>Sandperches</t>
    <phoneticPr fontId="16" type="noConversion"/>
  </si>
  <si>
    <t>Eeltail catfishes</t>
    <phoneticPr fontId="16" type="noConversion"/>
  </si>
  <si>
    <t>Threadfins</t>
    <phoneticPr fontId="16" type="noConversion"/>
  </si>
  <si>
    <t>Angelfishes</t>
    <phoneticPr fontId="16" type="noConversion"/>
  </si>
  <si>
    <t>major fisheries importance</t>
    <phoneticPr fontId="16" type="noConversion"/>
  </si>
  <si>
    <t>Family (common)</t>
    <phoneticPr fontId="16" type="noConversion"/>
  </si>
  <si>
    <t>good export price</t>
    <phoneticPr fontId="16" type="noConversion"/>
  </si>
  <si>
    <t>n</t>
    <phoneticPr fontId="16" type="noConversion"/>
  </si>
  <si>
    <t>Bluefishes</t>
    <phoneticPr fontId="16" type="noConversion"/>
  </si>
  <si>
    <t>Bigeyes</t>
    <phoneticPr fontId="16" type="noConversion"/>
  </si>
  <si>
    <t>Finback catsharks</t>
    <phoneticPr fontId="16" type="noConversion"/>
  </si>
  <si>
    <t>Psettotids</t>
    <phoneticPr fontId="16" type="noConversion"/>
  </si>
  <si>
    <t>Pearl oysters</t>
    <phoneticPr fontId="16" type="noConversion"/>
  </si>
  <si>
    <t>Cobia</t>
    <phoneticPr fontId="16" type="noConversion"/>
  </si>
  <si>
    <t>whole coast</t>
    <phoneticPr fontId="16" type="noConversion"/>
  </si>
  <si>
    <t>fishes</t>
    <phoneticPr fontId="16" type="noConversion"/>
  </si>
  <si>
    <t>whole coast, mostly southern</t>
    <phoneticPr fontId="16" type="noConversion"/>
  </si>
  <si>
    <t>commercial</t>
    <phoneticPr fontId="16" type="noConversion"/>
  </si>
  <si>
    <t>Iran, Tanzania, Saudi Arabia</t>
    <phoneticPr fontId="16" type="noConversion"/>
  </si>
  <si>
    <t>Scorpionfishes</t>
    <phoneticPr fontId="16" type="noConversion"/>
  </si>
  <si>
    <t>Cat sharks</t>
    <phoneticPr fontId="16" type="noConversion"/>
  </si>
  <si>
    <t>Slipper lobsters</t>
    <phoneticPr fontId="16" type="noConversion"/>
  </si>
  <si>
    <t>benthic invertebrates</t>
    <phoneticPr fontId="16" type="noConversion"/>
  </si>
  <si>
    <t>commercial, gamefish</t>
    <phoneticPr fontId="16" type="noConversion"/>
  </si>
  <si>
    <t>n</t>
    <phoneticPr fontId="16" type="noConversion"/>
  </si>
  <si>
    <t>commercial; fresh, frozen, dried, meal</t>
    <phoneticPr fontId="16" type="noConversion"/>
  </si>
  <si>
    <t>commercial; fresh, frozen, smoked</t>
    <phoneticPr fontId="16" type="noConversion"/>
  </si>
  <si>
    <t>n</t>
    <phoneticPr fontId="16" type="noConversion"/>
  </si>
  <si>
    <t>fishes</t>
    <phoneticPr fontId="16" type="noConversion"/>
  </si>
  <si>
    <t>y</t>
    <phoneticPr fontId="16" type="noConversion"/>
  </si>
  <si>
    <t>whole coast</t>
    <phoneticPr fontId="16" type="noConversion"/>
  </si>
  <si>
    <t>minor commercial, aquaculture, gamefish; fresh, frozen, smoked</t>
    <phoneticPr fontId="16" type="noConversion"/>
  </si>
  <si>
    <t>y</t>
    <phoneticPr fontId="16" type="noConversion"/>
  </si>
  <si>
    <t>highly commercial, gamefish, bait; fresh, frozen, etc</t>
    <phoneticPr fontId="16" type="noConversion"/>
  </si>
  <si>
    <t>benthic organisms</t>
    <phoneticPr fontId="16" type="noConversion"/>
  </si>
  <si>
    <t>maybe</t>
    <phoneticPr fontId="16" type="noConversion"/>
  </si>
  <si>
    <t>commercial</t>
    <phoneticPr fontId="16" type="noConversion"/>
  </si>
  <si>
    <t>n</t>
    <phoneticPr fontId="16" type="noConversion"/>
  </si>
  <si>
    <t>whole coast</t>
    <phoneticPr fontId="16" type="noConversion"/>
  </si>
  <si>
    <t>minor commercial</t>
    <phoneticPr fontId="16" type="noConversion"/>
  </si>
  <si>
    <t>juveniles</t>
    <phoneticPr fontId="16" type="noConversion"/>
  </si>
  <si>
    <t>whole coast</t>
    <phoneticPr fontId="16" type="noConversion"/>
  </si>
  <si>
    <t>very common</t>
    <phoneticPr fontId="16" type="noConversion"/>
  </si>
  <si>
    <t>commercial</t>
    <phoneticPr fontId="16" type="noConversion"/>
  </si>
  <si>
    <t>UAE, Saudi Arabia, Qatar</t>
    <phoneticPr fontId="16" type="noConversion"/>
  </si>
  <si>
    <t>commercial</t>
    <phoneticPr fontId="16" type="noConversion"/>
  </si>
  <si>
    <t>India</t>
    <phoneticPr fontId="16" type="noConversion"/>
  </si>
  <si>
    <t>whole coast, mostly northern</t>
    <phoneticPr fontId="16" type="noConversion"/>
  </si>
  <si>
    <t>n</t>
    <phoneticPr fontId="16" type="noConversion"/>
  </si>
  <si>
    <t>India, Pakistan</t>
    <phoneticPr fontId="16" type="noConversion"/>
  </si>
  <si>
    <t xml:space="preserve">Saudi Arabia, Bahrain, Iraq, </t>
    <phoneticPr fontId="16" type="noConversion"/>
  </si>
  <si>
    <t>major fisheries importance; catch = all shrimp excl prawns, div by 4</t>
    <phoneticPr fontId="16" type="noConversion"/>
  </si>
  <si>
    <t>major fisheries importance; catch = all shrimp excl prawns, div by 4</t>
    <phoneticPr fontId="16" type="noConversion"/>
  </si>
  <si>
    <t>minor fisheries importance; catch = all shrimp excl prawns, div by 4</t>
    <phoneticPr fontId="16" type="noConversion"/>
  </si>
  <si>
    <t>FAO</t>
    <phoneticPr fontId="16" type="noConversion"/>
  </si>
  <si>
    <t>Pakistan, Mozambique, Tanzania, Yemen, +3 others</t>
    <phoneticPr fontId="16" type="noConversion"/>
  </si>
  <si>
    <t>likely</t>
    <phoneticPr fontId="16" type="noConversion"/>
  </si>
  <si>
    <t>yes</t>
  </si>
  <si>
    <t>juveniles</t>
    <phoneticPr fontId="16" type="noConversion"/>
  </si>
  <si>
    <t>juveniles</t>
    <phoneticPr fontId="16" type="noConversion"/>
  </si>
  <si>
    <t>na</t>
    <phoneticPr fontId="16" type="noConversion"/>
  </si>
  <si>
    <t>n</t>
    <phoneticPr fontId="16" type="noConversion"/>
  </si>
  <si>
    <t>high value fishery</t>
    <phoneticPr fontId="16" type="noConversion"/>
  </si>
  <si>
    <t>whole EEZ</t>
    <phoneticPr fontId="16" type="noConversion"/>
  </si>
  <si>
    <t>marine, pelagic, coastal and oceanic, schooling</t>
    <phoneticPr fontId="16" type="noConversion"/>
  </si>
  <si>
    <t>whole coast</t>
    <phoneticPr fontId="16" type="noConversion"/>
  </si>
  <si>
    <t>plankton</t>
    <phoneticPr fontId="16" type="noConversion"/>
  </si>
  <si>
    <t>n</t>
    <phoneticPr fontId="16" type="noConversion"/>
  </si>
  <si>
    <t>maybe</t>
    <phoneticPr fontId="16" type="noConversion"/>
  </si>
  <si>
    <t>whole coast</t>
    <phoneticPr fontId="16" type="noConversion"/>
  </si>
  <si>
    <t>commercial, bait</t>
    <phoneticPr fontId="16" type="noConversion"/>
  </si>
  <si>
    <t>Dolphinfish</t>
    <phoneticPr fontId="16" type="noConversion"/>
  </si>
  <si>
    <t>major fisheries importance; FAO catch based on scads nei</t>
    <phoneticPr fontId="16" type="noConversion"/>
  </si>
  <si>
    <t>major fisheries importance; FAO catch based on scads nei</t>
    <phoneticPr fontId="16" type="noConversion"/>
  </si>
  <si>
    <t>Pakistan</t>
    <phoneticPr fontId="16" type="noConversion"/>
  </si>
  <si>
    <t>no</t>
    <phoneticPr fontId="16" type="noConversion"/>
  </si>
  <si>
    <t>whole EEZ</t>
    <phoneticPr fontId="16" type="noConversion"/>
  </si>
  <si>
    <t>commercial, game, meat, liver, fins</t>
    <phoneticPr fontId="16" type="noConversion"/>
  </si>
  <si>
    <t>no</t>
    <phoneticPr fontId="16" type="noConversion"/>
  </si>
  <si>
    <t>China, Mozambique</t>
    <phoneticPr fontId="16" type="noConversion"/>
  </si>
  <si>
    <t>FAO</t>
    <phoneticPr fontId="16" type="noConversion"/>
  </si>
  <si>
    <t>no</t>
    <phoneticPr fontId="16" type="noConversion"/>
  </si>
  <si>
    <t>marine, coastal, mid-depth, estuaries</t>
    <phoneticPr fontId="16" type="noConversion"/>
  </si>
  <si>
    <t>fish, crustaceans</t>
    <phoneticPr fontId="16" type="noConversion"/>
  </si>
  <si>
    <t>whole coast</t>
    <phoneticPr fontId="16" type="noConversion"/>
  </si>
  <si>
    <t>fishes, cephalopods, sharks</t>
    <phoneticPr fontId="16" type="noConversion"/>
  </si>
  <si>
    <t>no</t>
    <phoneticPr fontId="16" type="noConversion"/>
  </si>
  <si>
    <t>fishes, cephalopods, crustaceans</t>
    <phoneticPr fontId="16" type="noConversion"/>
  </si>
  <si>
    <t>minor commercial, gamefish; fishmeal, fins</t>
    <phoneticPr fontId="16" type="noConversion"/>
  </si>
  <si>
    <t>Sthenoteuthis oualaniensis</t>
    <phoneticPr fontId="16" type="noConversion"/>
  </si>
  <si>
    <t>very abundant</t>
    <phoneticPr fontId="16" type="noConversion"/>
  </si>
  <si>
    <t>fishes</t>
    <phoneticPr fontId="16" type="noConversion"/>
  </si>
  <si>
    <t>Onychoteuthis banksii</t>
    <phoneticPr fontId="16" type="noConversion"/>
  </si>
  <si>
    <t>fishes, crabs, cephalopods</t>
    <phoneticPr fontId="16" type="noConversion"/>
  </si>
  <si>
    <t>highly commercial, gamefish; fresh, frozen, salted, etc</t>
    <phoneticPr fontId="16" type="noConversion"/>
  </si>
  <si>
    <t>whole coast</t>
    <phoneticPr fontId="16" type="noConversion"/>
  </si>
  <si>
    <t>y</t>
    <phoneticPr fontId="16" type="noConversion"/>
  </si>
  <si>
    <t>highly commercial, gamefish; fresh, frozen, salted, etc</t>
    <phoneticPr fontId="16" type="noConversion"/>
  </si>
  <si>
    <t>y</t>
    <phoneticPr fontId="16" type="noConversion"/>
  </si>
  <si>
    <t>fishes (clupeids), squids, crustaceans</t>
    <phoneticPr fontId="16" type="noConversion"/>
  </si>
  <si>
    <t>highly commercial, gamefish; fresh, frozen, salted, etc</t>
    <phoneticPr fontId="16" type="noConversion"/>
  </si>
  <si>
    <t>y</t>
    <phoneticPr fontId="16" type="noConversion"/>
  </si>
  <si>
    <t>y</t>
    <phoneticPr fontId="16" type="noConversion"/>
  </si>
  <si>
    <t>highly commercial, gamefish; canned, frozen, etc</t>
    <phoneticPr fontId="16" type="noConversion"/>
  </si>
  <si>
    <t>no</t>
    <phoneticPr fontId="16" type="noConversion"/>
  </si>
  <si>
    <t>FAO nei category is 250K mt</t>
    <phoneticPr fontId="16" type="noConversion"/>
  </si>
  <si>
    <t>Iran, UAE, Saudi Arabia</t>
    <phoneticPr fontId="16" type="noConversion"/>
  </si>
  <si>
    <t>FAO</t>
    <phoneticPr fontId="16" type="noConversion"/>
  </si>
  <si>
    <t>no</t>
    <phoneticPr fontId="16" type="noConversion"/>
  </si>
  <si>
    <t>benthic invertebrates</t>
    <phoneticPr fontId="16" type="noConversion"/>
  </si>
  <si>
    <t>maybe</t>
    <phoneticPr fontId="16" type="noConversion"/>
  </si>
  <si>
    <t>Saudi Arabia, Qatar</t>
    <phoneticPr fontId="16" type="noConversion"/>
  </si>
  <si>
    <t>no</t>
    <phoneticPr fontId="16" type="noConversion"/>
  </si>
  <si>
    <t>divers, trawls</t>
    <phoneticPr fontId="16" type="noConversion"/>
  </si>
  <si>
    <t>Kajikia audax</t>
    <phoneticPr fontId="16" type="noConversion"/>
  </si>
  <si>
    <t>whole EEZ</t>
    <phoneticPr fontId="16" type="noConversion"/>
  </si>
  <si>
    <t>commercial (frozen, fresh)</t>
    <phoneticPr fontId="16" type="noConversion"/>
  </si>
  <si>
    <t>whole coast</t>
    <phoneticPr fontId="16" type="noConversion"/>
  </si>
  <si>
    <t>no</t>
    <phoneticPr fontId="16" type="noConversion"/>
  </si>
  <si>
    <t>no</t>
    <phoneticPr fontId="16" type="noConversion"/>
  </si>
  <si>
    <t>fishes, invertebrates</t>
    <phoneticPr fontId="16" type="noConversion"/>
  </si>
  <si>
    <t>marine, demersal, mid-depth, reefs</t>
    <phoneticPr fontId="16" type="noConversion"/>
  </si>
  <si>
    <t>highly commercial, aquaculture, gamefish</t>
    <phoneticPr fontId="16" type="noConversion"/>
  </si>
  <si>
    <t>whole coast</t>
    <phoneticPr fontId="16" type="noConversion"/>
  </si>
  <si>
    <t>highly commercial, gamefish, aquarium; fresh, dried, salted</t>
    <phoneticPr fontId="16" type="noConversion"/>
  </si>
  <si>
    <t>highly commercial, gamefish, bait; fresh, frozen</t>
    <phoneticPr fontId="16" type="noConversion"/>
  </si>
  <si>
    <t>whole coast</t>
    <phoneticPr fontId="16" type="noConversion"/>
  </si>
  <si>
    <t>commercial, aquaculture, gamefish</t>
    <phoneticPr fontId="16" type="noConversion"/>
  </si>
  <si>
    <t>low targeted catch, but FAO nei category is 250K mt</t>
    <phoneticPr fontId="16" type="noConversion"/>
  </si>
  <si>
    <t>Saudi Arabia</t>
    <phoneticPr fontId="16" type="noConversion"/>
  </si>
  <si>
    <t>FAO</t>
    <phoneticPr fontId="16" type="noConversion"/>
  </si>
  <si>
    <t>fishes</t>
    <phoneticPr fontId="16" type="noConversion"/>
  </si>
  <si>
    <t>commercial, meat, liver, fins</t>
    <phoneticPr fontId="16" type="noConversion"/>
  </si>
  <si>
    <t>unknown</t>
    <phoneticPr fontId="16" type="noConversion"/>
  </si>
  <si>
    <t>n</t>
    <phoneticPr fontId="16" type="noConversion"/>
  </si>
  <si>
    <t>no</t>
    <phoneticPr fontId="16" type="noConversion"/>
  </si>
  <si>
    <t>unknown</t>
    <phoneticPr fontId="16" type="noConversion"/>
  </si>
  <si>
    <t>no</t>
    <phoneticPr fontId="16" type="noConversion"/>
  </si>
  <si>
    <t>no</t>
    <phoneticPr fontId="16" type="noConversion"/>
  </si>
  <si>
    <t>marine, demseral, shallow, reefs</t>
    <phoneticPr fontId="16" type="noConversion"/>
  </si>
  <si>
    <t>commercial, gamefish, aquarium</t>
    <phoneticPr fontId="16" type="noConversion"/>
  </si>
  <si>
    <t>whole coast</t>
    <phoneticPr fontId="16" type="noConversion"/>
  </si>
  <si>
    <t>commercial, aquaculture, gamefish</t>
    <phoneticPr fontId="16" type="noConversion"/>
  </si>
  <si>
    <t>subsistence</t>
    <phoneticPr fontId="16" type="noConversion"/>
  </si>
  <si>
    <t>unknown</t>
    <phoneticPr fontId="16" type="noConversion"/>
  </si>
  <si>
    <t>whole coast</t>
    <phoneticPr fontId="16" type="noConversion"/>
  </si>
  <si>
    <t>commercial, artisanal, meat, liver, fins</t>
    <phoneticPr fontId="16" type="noConversion"/>
  </si>
  <si>
    <t>unknown</t>
    <phoneticPr fontId="16" type="noConversion"/>
  </si>
  <si>
    <t>minor commercial, meat, fins, oil</t>
    <phoneticPr fontId="16" type="noConversion"/>
  </si>
  <si>
    <t>FAO</t>
    <phoneticPr fontId="16" type="noConversion"/>
  </si>
  <si>
    <t>whole coast</t>
    <phoneticPr fontId="16" type="noConversion"/>
  </si>
  <si>
    <t>commercial, game, meat, liver, fins</t>
    <phoneticPr fontId="16" type="noConversion"/>
  </si>
  <si>
    <t>unknown</t>
    <phoneticPr fontId="16" type="noConversion"/>
  </si>
  <si>
    <t>no</t>
    <phoneticPr fontId="16" type="noConversion"/>
  </si>
  <si>
    <t>whole EEZ</t>
    <phoneticPr fontId="16" type="noConversion"/>
  </si>
  <si>
    <t>commercial, meat, fins, liver</t>
    <phoneticPr fontId="16" type="noConversion"/>
  </si>
  <si>
    <t>unknown</t>
    <phoneticPr fontId="16" type="noConversion"/>
  </si>
  <si>
    <t>commercial, game, meat, liver, fins</t>
    <phoneticPr fontId="16" type="noConversion"/>
  </si>
  <si>
    <t>Spain, Portugal</t>
    <phoneticPr fontId="16" type="noConversion"/>
  </si>
  <si>
    <t>no</t>
    <phoneticPr fontId="16" type="noConversion"/>
  </si>
  <si>
    <t>commercial, meat, fins, liver</t>
    <phoneticPr fontId="16" type="noConversion"/>
  </si>
  <si>
    <t>Spain, Portugal</t>
    <phoneticPr fontId="16" type="noConversion"/>
  </si>
  <si>
    <t>FAO</t>
    <phoneticPr fontId="16" type="noConversion"/>
  </si>
  <si>
    <t>FAO</t>
    <phoneticPr fontId="16" type="noConversion"/>
  </si>
  <si>
    <t>Pakistan, Iran, UAE</t>
    <phoneticPr fontId="16" type="noConversion"/>
  </si>
  <si>
    <t>no</t>
    <phoneticPr fontId="16" type="noConversion"/>
  </si>
  <si>
    <t>anchovy nei has large catch</t>
    <phoneticPr fontId="16" type="noConversion"/>
  </si>
  <si>
    <t>India, Pakistan, Oman</t>
    <phoneticPr fontId="16" type="noConversion"/>
  </si>
  <si>
    <t>Egypt</t>
    <phoneticPr fontId="16" type="noConversion"/>
  </si>
  <si>
    <t>juveniles</t>
    <phoneticPr fontId="16" type="noConversion"/>
  </si>
  <si>
    <t>Iran</t>
    <phoneticPr fontId="16" type="noConversion"/>
  </si>
  <si>
    <t>India</t>
    <phoneticPr fontId="16" type="noConversion"/>
  </si>
  <si>
    <t>UAE, Saudi Arabia, Bahrain</t>
    <phoneticPr fontId="16" type="noConversion"/>
  </si>
  <si>
    <t>Emperors nei have large catch</t>
    <phoneticPr fontId="16" type="noConversion"/>
  </si>
  <si>
    <t>Saudi Arabia, Egypt</t>
    <phoneticPr fontId="16" type="noConversion"/>
  </si>
  <si>
    <t>UAE, Yemen, Mauritius, Egypt</t>
    <phoneticPr fontId="16" type="noConversion"/>
  </si>
  <si>
    <t>excellent eating;jobfishes nei ~ 80K mt catch</t>
    <phoneticPr fontId="16" type="noConversion"/>
  </si>
  <si>
    <t>excellent eating; snappers nei ~80K mt</t>
    <phoneticPr fontId="16" type="noConversion"/>
  </si>
  <si>
    <t>Pakistan</t>
    <phoneticPr fontId="16" type="noConversion"/>
  </si>
  <si>
    <t>no</t>
    <phoneticPr fontId="16" type="noConversion"/>
  </si>
  <si>
    <t>no</t>
    <phoneticPr fontId="16" type="noConversion"/>
  </si>
  <si>
    <t>snapper nei catch ~80K mt</t>
    <phoneticPr fontId="16" type="noConversion"/>
  </si>
  <si>
    <t>no</t>
    <phoneticPr fontId="16" type="noConversion"/>
  </si>
  <si>
    <t>snapper nei catch ~80K mt</t>
    <phoneticPr fontId="16" type="noConversion"/>
  </si>
  <si>
    <t>marine, brackish, reefs</t>
    <phoneticPr fontId="16" type="noConversion"/>
  </si>
  <si>
    <t>fishes, crabs, lobsters</t>
    <phoneticPr fontId="16" type="noConversion"/>
  </si>
  <si>
    <t>Iran, Qatar, Saudi Arabia</t>
    <phoneticPr fontId="16" type="noConversion"/>
  </si>
  <si>
    <t>na</t>
    <phoneticPr fontId="16" type="noConversion"/>
  </si>
  <si>
    <t>n</t>
    <phoneticPr fontId="16" type="noConversion"/>
  </si>
  <si>
    <t>whole coast</t>
    <phoneticPr fontId="16" type="noConversion"/>
  </si>
  <si>
    <t>FAO</t>
    <phoneticPr fontId="16" type="noConversion"/>
  </si>
  <si>
    <t>Egypt, Pakistan, UAE</t>
    <phoneticPr fontId="16" type="noConversion"/>
  </si>
  <si>
    <t>FAO catch based on scads nei</t>
    <phoneticPr fontId="16" type="noConversion"/>
  </si>
  <si>
    <t>no</t>
    <phoneticPr fontId="16" type="noConversion"/>
  </si>
  <si>
    <t>no</t>
    <phoneticPr fontId="16" type="noConversion"/>
  </si>
  <si>
    <t>unknown</t>
    <phoneticPr fontId="16" type="noConversion"/>
  </si>
  <si>
    <t>whole EEZ</t>
    <phoneticPr fontId="16" type="noConversion"/>
  </si>
  <si>
    <t>y</t>
    <phoneticPr fontId="16" type="noConversion"/>
  </si>
  <si>
    <t>unknown</t>
    <phoneticPr fontId="16" type="noConversion"/>
  </si>
  <si>
    <t>maybe</t>
    <phoneticPr fontId="16" type="noConversion"/>
  </si>
  <si>
    <t>unknown</t>
    <phoneticPr fontId="16" type="noConversion"/>
  </si>
  <si>
    <t>whole coast</t>
    <phoneticPr fontId="16" type="noConversion"/>
  </si>
  <si>
    <t>bottom trawl, gillnets</t>
    <phoneticPr fontId="16" type="noConversion"/>
  </si>
  <si>
    <t>minor commercial</t>
    <phoneticPr fontId="16" type="noConversion"/>
  </si>
  <si>
    <t>no</t>
    <phoneticPr fontId="16" type="noConversion"/>
  </si>
  <si>
    <t>uncommon</t>
    <phoneticPr fontId="16" type="noConversion"/>
  </si>
  <si>
    <t>maybe</t>
    <phoneticPr fontId="16" type="noConversion"/>
  </si>
  <si>
    <t>maybe</t>
    <phoneticPr fontId="16" type="noConversion"/>
  </si>
  <si>
    <t>catch is probably largely underestimateing</t>
    <phoneticPr fontId="16" type="noConversion"/>
  </si>
  <si>
    <t>large fishes (tuna, billfishes), cephalopods</t>
    <phoneticPr fontId="16" type="noConversion"/>
  </si>
  <si>
    <t>bivalves, crustaceans</t>
    <phoneticPr fontId="16" type="noConversion"/>
  </si>
  <si>
    <t>maybe</t>
    <phoneticPr fontId="16" type="noConversion"/>
  </si>
  <si>
    <t>commercial, gamefish</t>
    <phoneticPr fontId="16" type="noConversion"/>
  </si>
  <si>
    <t>benthic invertebrates, pelagic fishes</t>
    <phoneticPr fontId="16" type="noConversion"/>
  </si>
  <si>
    <t>minor commercial, meal, oil, skin</t>
    <phoneticPr fontId="16" type="noConversion"/>
  </si>
  <si>
    <t>unknown</t>
    <phoneticPr fontId="16" type="noConversion"/>
  </si>
  <si>
    <t>no</t>
    <phoneticPr fontId="16" type="noConversion"/>
  </si>
  <si>
    <t>Iran, Pakistan</t>
    <phoneticPr fontId="16" type="noConversion"/>
  </si>
  <si>
    <t>FAO</t>
    <phoneticPr fontId="16" type="noConversion"/>
  </si>
  <si>
    <t>catch = total sawfishes div by 3</t>
    <phoneticPr fontId="16" type="noConversion"/>
  </si>
  <si>
    <t>caught in Asia, liver rich oil; catch = total sawfishes div by 3</t>
    <phoneticPr fontId="16" type="noConversion"/>
  </si>
  <si>
    <t>fishes, shellfishes</t>
    <phoneticPr fontId="16" type="noConversion"/>
  </si>
  <si>
    <t>maybe</t>
    <phoneticPr fontId="16" type="noConversion"/>
  </si>
  <si>
    <t>catch likely underestimated; hammerheads nei div by 2</t>
    <phoneticPr fontId="16" type="noConversion"/>
  </si>
  <si>
    <t>molluscs, crustaceans, fishes</t>
    <phoneticPr fontId="16" type="noConversion"/>
  </si>
  <si>
    <t>whole coast</t>
    <phoneticPr fontId="16" type="noConversion"/>
  </si>
  <si>
    <t>minor commercial, gamefish; fishmeal, fins</t>
    <phoneticPr fontId="16" type="noConversion"/>
  </si>
  <si>
    <t>unknown</t>
    <phoneticPr fontId="16" type="noConversion"/>
  </si>
  <si>
    <t>benthic crustaceans</t>
    <phoneticPr fontId="16" type="noConversion"/>
  </si>
  <si>
    <t>maybe</t>
    <phoneticPr fontId="16" type="noConversion"/>
  </si>
  <si>
    <t>not in Somalia?</t>
    <phoneticPr fontId="16" type="noConversion"/>
  </si>
  <si>
    <t>n</t>
    <phoneticPr fontId="16" type="noConversion"/>
  </si>
  <si>
    <t>no</t>
    <phoneticPr fontId="16" type="noConversion"/>
  </si>
  <si>
    <t>commercial, gamefish, meat, skin</t>
    <phoneticPr fontId="16" type="noConversion"/>
  </si>
  <si>
    <t>Saudi Arabia</t>
    <phoneticPr fontId="16" type="noConversion"/>
  </si>
  <si>
    <t>FAO</t>
    <phoneticPr fontId="16" type="noConversion"/>
  </si>
  <si>
    <t>presence in Somalia to be confirmed; additional catch likely in nei categories</t>
    <phoneticPr fontId="16" type="noConversion"/>
  </si>
  <si>
    <t>small fishes, benthic crustaceans, mollusks</t>
    <phoneticPr fontId="16" type="noConversion"/>
  </si>
  <si>
    <t>maybe</t>
    <phoneticPr fontId="16" type="noConversion"/>
  </si>
  <si>
    <t>whole coast</t>
    <phoneticPr fontId="16" type="noConversion"/>
  </si>
  <si>
    <t>commercial, gamefish, Chinese medicine, skin</t>
    <phoneticPr fontId="16" type="noConversion"/>
  </si>
  <si>
    <t>unknown</t>
    <phoneticPr fontId="16" type="noConversion"/>
  </si>
  <si>
    <t>not good to eat</t>
    <phoneticPr fontId="16" type="noConversion"/>
  </si>
  <si>
    <t>benthic fishes, crustaceans</t>
    <phoneticPr fontId="16" type="noConversion"/>
  </si>
  <si>
    <t>maybe</t>
    <phoneticPr fontId="16" type="noConversion"/>
  </si>
  <si>
    <t>commercial, gamefish, meat, cartilage</t>
    <phoneticPr fontId="16" type="noConversion"/>
  </si>
  <si>
    <t>unknown</t>
    <phoneticPr fontId="16" type="noConversion"/>
  </si>
  <si>
    <t>whole coast?</t>
    <phoneticPr fontId="16" type="noConversion"/>
  </si>
  <si>
    <t>minor commercial</t>
    <phoneticPr fontId="16" type="noConversion"/>
  </si>
  <si>
    <t>no</t>
    <phoneticPr fontId="16" type="noConversion"/>
  </si>
  <si>
    <t>no</t>
    <phoneticPr fontId="16" type="noConversion"/>
  </si>
  <si>
    <t>whole coast</t>
    <phoneticPr fontId="16" type="noConversion"/>
  </si>
  <si>
    <t>subsistence, aquaculture</t>
    <phoneticPr fontId="16" type="noConversion"/>
  </si>
  <si>
    <t>Pakistan, Oman, Egypt</t>
    <phoneticPr fontId="16" type="noConversion"/>
  </si>
  <si>
    <t>no</t>
    <phoneticPr fontId="16" type="noConversion"/>
  </si>
  <si>
    <t>no</t>
    <phoneticPr fontId="16" type="noConversion"/>
  </si>
  <si>
    <t>FAO nei category is 250K mt</t>
    <phoneticPr fontId="16" type="noConversion"/>
  </si>
  <si>
    <t>whole coast</t>
    <phoneticPr fontId="16" type="noConversion"/>
  </si>
  <si>
    <t>na</t>
    <phoneticPr fontId="16" type="noConversion"/>
  </si>
  <si>
    <t>no</t>
    <phoneticPr fontId="16" type="noConversion"/>
  </si>
  <si>
    <t>whole coast</t>
    <phoneticPr fontId="16" type="noConversion"/>
  </si>
  <si>
    <t>n</t>
    <phoneticPr fontId="16" type="noConversion"/>
  </si>
  <si>
    <t>unknown</t>
    <phoneticPr fontId="16" type="noConversion"/>
  </si>
  <si>
    <t>unknown</t>
    <phoneticPr fontId="16" type="noConversion"/>
  </si>
  <si>
    <t>Species name (common)</t>
  </si>
  <si>
    <t>Species name (common)</t>
    <phoneticPr fontId="16" type="noConversion"/>
  </si>
  <si>
    <t>Somali name</t>
  </si>
  <si>
    <t>Somali name</t>
    <phoneticPr fontId="16" type="noConversion"/>
  </si>
  <si>
    <t>commercial, gamefish</t>
    <phoneticPr fontId="16" type="noConversion"/>
  </si>
  <si>
    <t>unknown</t>
    <phoneticPr fontId="16" type="noConversion"/>
  </si>
  <si>
    <t>unknown</t>
    <phoneticPr fontId="16" type="noConversion"/>
  </si>
  <si>
    <t>unknown</t>
    <phoneticPr fontId="16" type="noConversion"/>
  </si>
  <si>
    <t>na</t>
    <phoneticPr fontId="16" type="noConversion"/>
  </si>
  <si>
    <t>catch = total sawfishes div by 3; good flesh</t>
    <phoneticPr fontId="16" type="noConversion"/>
  </si>
  <si>
    <t>fishes, cuttlefish</t>
    <phoneticPr fontId="16" type="noConversion"/>
  </si>
  <si>
    <t>maybe</t>
    <phoneticPr fontId="16" type="noConversion"/>
  </si>
  <si>
    <t>unknown</t>
    <phoneticPr fontId="16" type="noConversion"/>
  </si>
  <si>
    <t>commercial, liver, meat</t>
    <phoneticPr fontId="16" type="noConversion"/>
  </si>
  <si>
    <t>benthic organisms</t>
    <phoneticPr fontId="16" type="noConversion"/>
  </si>
  <si>
    <t>maybe</t>
    <phoneticPr fontId="16" type="noConversion"/>
  </si>
  <si>
    <t>commercial, fins desirable in Asia</t>
    <phoneticPr fontId="16" type="noConversion"/>
  </si>
  <si>
    <t>benthic crustaceans</t>
    <phoneticPr fontId="16" type="noConversion"/>
  </si>
  <si>
    <t>commercial, fins only</t>
    <phoneticPr fontId="16" type="noConversion"/>
  </si>
  <si>
    <t>unknown</t>
    <phoneticPr fontId="16" type="noConversion"/>
  </si>
  <si>
    <t>shellfish</t>
    <phoneticPr fontId="16" type="noConversion"/>
  </si>
  <si>
    <t>no</t>
    <phoneticPr fontId="16" type="noConversion"/>
  </si>
  <si>
    <t>artisanal</t>
    <phoneticPr fontId="16" type="noConversion"/>
  </si>
  <si>
    <t>little known about</t>
    <phoneticPr fontId="16" type="noConversion"/>
  </si>
  <si>
    <t>crustaceans, small fish</t>
    <phoneticPr fontId="16" type="noConversion"/>
  </si>
  <si>
    <t>unknown</t>
    <phoneticPr fontId="16" type="noConversion"/>
  </si>
  <si>
    <t>whole coast</t>
    <phoneticPr fontId="16" type="noConversion"/>
  </si>
  <si>
    <t>commercial, meat, fins</t>
    <phoneticPr fontId="16" type="noConversion"/>
  </si>
  <si>
    <t>Iran</t>
    <phoneticPr fontId="16" type="noConversion"/>
  </si>
  <si>
    <t>FAO</t>
    <phoneticPr fontId="16" type="noConversion"/>
  </si>
  <si>
    <t>fins highly desired in Asia</t>
    <phoneticPr fontId="16" type="noConversion"/>
  </si>
  <si>
    <t>30-50</t>
    <phoneticPr fontId="16" type="noConversion"/>
  </si>
  <si>
    <t>sponges, jellies, molluscs, fishes</t>
    <phoneticPr fontId="16" type="noConversion"/>
  </si>
  <si>
    <t>no</t>
    <phoneticPr fontId="16" type="noConversion"/>
  </si>
  <si>
    <t>whole EEZ</t>
    <phoneticPr fontId="16" type="noConversion"/>
  </si>
  <si>
    <t>illegal market</t>
    <phoneticPr fontId="16" type="noConversion"/>
  </si>
  <si>
    <t>unknown</t>
    <phoneticPr fontId="16" type="noConversion"/>
  </si>
  <si>
    <t>maybe</t>
    <phoneticPr fontId="16" type="noConversion"/>
  </si>
  <si>
    <t>marine, seagrass beds, sandy bottoms</t>
    <phoneticPr fontId="16" type="noConversion"/>
  </si>
  <si>
    <t>30-62</t>
    <phoneticPr fontId="16" type="noConversion"/>
  </si>
  <si>
    <t>whelks, conch, sea urchins, crustaceans, algae</t>
    <phoneticPr fontId="16" type="noConversion"/>
  </si>
  <si>
    <t>illegal market</t>
    <phoneticPr fontId="16" type="noConversion"/>
  </si>
  <si>
    <t>whole EEZ</t>
    <phoneticPr fontId="16" type="noConversion"/>
  </si>
  <si>
    <t>algae, seagrass, jellies</t>
    <phoneticPr fontId="16" type="noConversion"/>
  </si>
  <si>
    <t>maybe</t>
    <phoneticPr fontId="16" type="noConversion"/>
  </si>
  <si>
    <t>illegal market</t>
    <phoneticPr fontId="16" type="noConversion"/>
  </si>
  <si>
    <t>na</t>
    <phoneticPr fontId="16" type="noConversion"/>
  </si>
  <si>
    <t>jellies, crustaceans</t>
    <phoneticPr fontId="16" type="noConversion"/>
  </si>
  <si>
    <t>illegal market</t>
    <phoneticPr fontId="16" type="noConversion"/>
  </si>
  <si>
    <t>whole EEZ</t>
    <phoneticPr fontId="16" type="noConversion"/>
  </si>
  <si>
    <t>minor commercial, gill plates, skin, meat, cartilage</t>
    <phoneticPr fontId="16" type="noConversion"/>
  </si>
  <si>
    <t>Egypt, Korea</t>
    <phoneticPr fontId="16" type="noConversion"/>
  </si>
  <si>
    <t>FAO</t>
    <phoneticPr fontId="16" type="noConversion"/>
  </si>
  <si>
    <t>India, Iran, Pakistan, UAE, Saudi Arabia, +14 others</t>
    <phoneticPr fontId="16" type="noConversion"/>
  </si>
  <si>
    <t>no</t>
    <phoneticPr fontId="16" type="noConversion"/>
  </si>
  <si>
    <t>whole EEZ</t>
    <phoneticPr fontId="16" type="noConversion"/>
  </si>
  <si>
    <t>n</t>
    <phoneticPr fontId="16" type="noConversion"/>
  </si>
  <si>
    <t>longlines, drift nets</t>
    <phoneticPr fontId="16" type="noConversion"/>
  </si>
  <si>
    <t>common bycatch in tuna fisheries</t>
    <phoneticPr fontId="16" type="noConversion"/>
  </si>
  <si>
    <t>no</t>
    <phoneticPr fontId="16" type="noConversion"/>
  </si>
  <si>
    <t>minor commercial, gill plates, skin, meat, cartilage</t>
    <phoneticPr fontId="16" type="noConversion"/>
  </si>
  <si>
    <t>often bycatch of tuna fishery</t>
    <phoneticPr fontId="16" type="noConversion"/>
  </si>
  <si>
    <t>marine, pelagic, coastal and oceanic , reefs</t>
    <phoneticPr fontId="16" type="noConversion"/>
  </si>
  <si>
    <t>Whether the species faces fishing pressure. Note: the LMRoS list was primarily those species that are fished, so unfished species are rarely represented on this list.</t>
    <phoneticPr fontId="16" type="noConversion"/>
  </si>
  <si>
    <t>What fishing gear is commonly used to catch the species.</t>
    <phoneticPr fontId="16" type="noConversion"/>
  </si>
  <si>
    <t>What type of market the fishery is sold to.</t>
    <phoneticPr fontId="16" type="noConversion"/>
  </si>
  <si>
    <t>Whether there is a season for fishing the species. Note: this category is sparsely populated.</t>
    <phoneticPr fontId="16" type="noConversion"/>
  </si>
  <si>
    <t>1 Immediate priority</t>
  </si>
  <si>
    <t>1 Immediate priority</t>
    <phoneticPr fontId="16" type="noConversion"/>
  </si>
  <si>
    <t>minor commercial, gamefish, tail, cartilage, meat</t>
    <phoneticPr fontId="16" type="noConversion"/>
  </si>
  <si>
    <t>unknown</t>
    <phoneticPr fontId="16" type="noConversion"/>
  </si>
  <si>
    <t>Where in Somali waters the species resides. These data were primarily obtained from AquaMaps of species distribution found on fishbase.org.</t>
    <phoneticPr fontId="16" type="noConversion"/>
  </si>
  <si>
    <t>Basic biological category (fishes, sharks, skates and rays, cephalopods, shrimps and prawns, turtles, lobsters, bivalves, gastropods).</t>
    <phoneticPr fontId="16" type="noConversion"/>
  </si>
  <si>
    <t>Family taxonomic name (scientific).</t>
    <phoneticPr fontId="16" type="noConversion"/>
  </si>
  <si>
    <t>Family common name.</t>
    <phoneticPr fontId="16" type="noConversion"/>
  </si>
  <si>
    <t>Species common name.</t>
    <phoneticPr fontId="16" type="noConversion"/>
  </si>
  <si>
    <t>Species scientific name.</t>
    <phoneticPr fontId="16" type="noConversion"/>
  </si>
  <si>
    <t>Name used in Somalia (from LMRoS).</t>
    <phoneticPr fontId="16" type="noConversion"/>
  </si>
  <si>
    <t xml:space="preserve">Some species names have been updated according to taxonomic development. </t>
    <phoneticPr fontId="16" type="noConversion"/>
  </si>
  <si>
    <t>Priority</t>
  </si>
  <si>
    <t>Family (common)</t>
  </si>
  <si>
    <t>Latin Name</t>
  </si>
  <si>
    <t>Max. length (cm)</t>
  </si>
  <si>
    <t>Lifespan</t>
  </si>
  <si>
    <t>Habitat</t>
  </si>
  <si>
    <t>Prey</t>
  </si>
  <si>
    <t>Mangrove link?</t>
  </si>
  <si>
    <t>Location</t>
  </si>
  <si>
    <t>Migratory?</t>
  </si>
  <si>
    <t>Fished?</t>
  </si>
  <si>
    <t>Gear</t>
  </si>
  <si>
    <t>Market</t>
  </si>
  <si>
    <t>Season</t>
  </si>
  <si>
    <t>Who is fishing?</t>
  </si>
  <si>
    <t>Catch data?</t>
  </si>
  <si>
    <t>FAO Catch (mt)</t>
  </si>
  <si>
    <t>IOTC species</t>
  </si>
  <si>
    <t>IUCN Red List?</t>
  </si>
  <si>
    <t>MSC-certified?</t>
  </si>
  <si>
    <t>Notes</t>
  </si>
  <si>
    <t>Source(s)</t>
  </si>
  <si>
    <t>Variables mapped:</t>
    <phoneticPr fontId="16" type="noConversion"/>
  </si>
  <si>
    <t>maybe</t>
    <phoneticPr fontId="16" type="noConversion"/>
  </si>
  <si>
    <t>commercial, meat, skin</t>
    <phoneticPr fontId="16" type="noConversion"/>
  </si>
  <si>
    <t>unknown</t>
    <phoneticPr fontId="16" type="noConversion"/>
  </si>
  <si>
    <t>no</t>
    <phoneticPr fontId="16" type="noConversion"/>
  </si>
  <si>
    <t>skin highly valuable</t>
    <phoneticPr fontId="16" type="noConversion"/>
  </si>
  <si>
    <t>minor commercial</t>
    <phoneticPr fontId="16" type="noConversion"/>
  </si>
  <si>
    <t>unknown</t>
    <phoneticPr fontId="16" type="noConversion"/>
  </si>
  <si>
    <t>maybe</t>
    <phoneticPr fontId="16" type="noConversion"/>
  </si>
  <si>
    <t>commercial, game, meat, skin, oil</t>
    <phoneticPr fontId="16" type="noConversion"/>
  </si>
  <si>
    <t>unknown</t>
    <phoneticPr fontId="16" type="noConversion"/>
  </si>
  <si>
    <t>whole coast</t>
    <phoneticPr fontId="16" type="noConversion"/>
  </si>
  <si>
    <t>not in Somalia?</t>
    <phoneticPr fontId="16" type="noConversion"/>
  </si>
  <si>
    <t>whole East coast</t>
    <phoneticPr fontId="16" type="noConversion"/>
  </si>
  <si>
    <t>whole coast</t>
    <phoneticPr fontId="16" type="noConversion"/>
  </si>
  <si>
    <t>unknown</t>
    <phoneticPr fontId="16" type="noConversion"/>
  </si>
  <si>
    <r>
      <t xml:space="preserve">Priority categories </t>
    </r>
    <r>
      <rPr>
        <i/>
        <sz val="10"/>
        <rFont val="Verdana"/>
      </rPr>
      <t>future</t>
    </r>
    <r>
      <rPr>
        <sz val="10"/>
        <rFont val="Verdana"/>
      </rPr>
      <t xml:space="preserve"> and </t>
    </r>
    <r>
      <rPr>
        <i/>
        <sz val="10"/>
        <rFont val="Verdana"/>
      </rPr>
      <t>low</t>
    </r>
    <r>
      <rPr>
        <sz val="10"/>
        <rFont val="Verdana"/>
      </rPr>
      <t xml:space="preserve"> will be completed only if future needs justify the time commitment.</t>
    </r>
    <phoneticPr fontId="16" type="noConversion"/>
  </si>
  <si>
    <t>The primary nations who report fishing for this species in FAO Area 51. Data from FishStatJ (FAO fish catch database), based on total catch of all countries fishing in Area 51 from 2002-2011.</t>
    <phoneticPr fontId="16" type="noConversion"/>
  </si>
  <si>
    <t>Whether official, legal, reported catch data exist.</t>
    <phoneticPr fontId="16" type="noConversion"/>
  </si>
  <si>
    <t>Total fish catch (in mt) of the species in FAO Area 51 summed from 2002-2011. Data from FishStatJ.</t>
    <phoneticPr fontId="16" type="noConversion"/>
  </si>
  <si>
    <t>Whether the IOTC manages or claims purview over this species.</t>
    <phoneticPr fontId="16" type="noConversion"/>
  </si>
  <si>
    <t>The status of the species on the International Union for the Conservation of Nature Red List.</t>
    <phoneticPr fontId="16" type="noConversion"/>
  </si>
  <si>
    <t>Whether the species is certified as a sustainable fishery by the Marine Stewardship Council.</t>
    <phoneticPr fontId="16" type="noConversion"/>
  </si>
  <si>
    <t>Notes.</t>
    <phoneticPr fontId="16" type="noConversion"/>
  </si>
  <si>
    <t>Sources used.</t>
    <phoneticPr fontId="16" type="noConversion"/>
  </si>
  <si>
    <t>Maximum lifespan of the species, in years. From fishbase.org and other sources.</t>
    <phoneticPr fontId="16" type="noConversion"/>
  </si>
  <si>
    <t>The preferred habitat of the species. From LMRoS and fishbase.org.</t>
    <phoneticPr fontId="16" type="noConversion"/>
  </si>
  <si>
    <t>unknown</t>
    <phoneticPr fontId="16" type="noConversion"/>
  </si>
  <si>
    <t>no</t>
    <phoneticPr fontId="16" type="noConversion"/>
  </si>
  <si>
    <t>gill plate high value</t>
    <phoneticPr fontId="16" type="noConversion"/>
  </si>
  <si>
    <t>pygmy devilray/longhorned morbula</t>
    <phoneticPr fontId="16" type="noConversion"/>
  </si>
  <si>
    <t>maybe</t>
    <phoneticPr fontId="16" type="noConversion"/>
  </si>
  <si>
    <t>whole EEZ</t>
    <phoneticPr fontId="16" type="noConversion"/>
  </si>
  <si>
    <t>artisanal</t>
    <phoneticPr fontId="16" type="noConversion"/>
  </si>
  <si>
    <t>unknown</t>
    <phoneticPr fontId="16" type="noConversion"/>
  </si>
  <si>
    <t>The priority of this species to fisheries development in Somalia. Priority was based on: high Somali (domestic) fish catch based on Persson et al. 2014; high catch by other nations in FAO Area 51; fish size; IUCN Red List status.</t>
    <phoneticPr fontId="16" type="noConversion"/>
  </si>
  <si>
    <r>
      <t>Maximum length the species can achieve, in cm. (</t>
    </r>
    <r>
      <rPr>
        <b/>
        <sz val="10"/>
        <rFont val="Verdana"/>
      </rPr>
      <t>not</t>
    </r>
    <r>
      <rPr>
        <sz val="10"/>
        <rFont val="Verdana"/>
      </rPr>
      <t xml:space="preserve"> the average length). From LMRoS and fishbase.org.</t>
    </r>
    <phoneticPr fontId="16" type="noConversion"/>
  </si>
  <si>
    <t>Domestic catch reconstruction from Persson, L., Lindop, A., Harper, S., Zylich, K., &amp; Zeller, D. (2014). Failed state: reconstruction of domestic fisheries catches in Somalia, 1950-2010. UBC Working Paper Series.</t>
    <phoneticPr fontId="16" type="noConversion"/>
  </si>
  <si>
    <t>2 High priority</t>
  </si>
  <si>
    <t>2 High priority</t>
    <phoneticPr fontId="16" type="noConversion"/>
  </si>
  <si>
    <t>4 Future priority</t>
  </si>
  <si>
    <t>4 Future priority</t>
    <phoneticPr fontId="16" type="noConversion"/>
  </si>
  <si>
    <t>3 Conservation priority</t>
  </si>
  <si>
    <t>3 Conservation priority</t>
    <phoneticPr fontId="16" type="noConversion"/>
  </si>
  <si>
    <t>The most common prey items of the species. From LMRoS and fishbase.org.</t>
    <phoneticPr fontId="16" type="noConversion"/>
  </si>
  <si>
    <t>Whether the species has an ecological link to mangrove systems (e.g., nursery or feeding grounds).</t>
    <phoneticPr fontId="16" type="noConversion"/>
  </si>
  <si>
    <t>Whether the species is highly migratory.</t>
    <phoneticPr fontId="16" type="noConversion"/>
  </si>
  <si>
    <t>Sharks</t>
    <phoneticPr fontId="16" type="noConversion"/>
  </si>
  <si>
    <t>Centrophoridae</t>
    <phoneticPr fontId="16" type="noConversion"/>
  </si>
  <si>
    <t>Gulper sharks</t>
    <phoneticPr fontId="16" type="noConversion"/>
  </si>
  <si>
    <t>gulper shark</t>
    <phoneticPr fontId="16" type="noConversion"/>
  </si>
  <si>
    <t>Centrophorus granulosus</t>
    <phoneticPr fontId="16" type="noConversion"/>
  </si>
  <si>
    <t>na</t>
    <phoneticPr fontId="16" type="noConversion"/>
  </si>
  <si>
    <t>marine, continental shelf, deep, benthic</t>
    <phoneticPr fontId="16" type="noConversion"/>
  </si>
  <si>
    <t>fishes, squid, crustanceans</t>
    <phoneticPr fontId="16" type="noConversion"/>
  </si>
  <si>
    <t>no</t>
    <phoneticPr fontId="16" type="noConversion"/>
  </si>
  <si>
    <t>whole coast</t>
    <phoneticPr fontId="16" type="noConversion"/>
  </si>
  <si>
    <t>n</t>
    <phoneticPr fontId="16" type="noConversion"/>
  </si>
  <si>
    <t>y</t>
    <phoneticPr fontId="16" type="noConversion"/>
  </si>
  <si>
    <t>bottom trawls, longlines, nets</t>
    <phoneticPr fontId="16" type="noConversion"/>
  </si>
  <si>
    <t>minor commercial; liver, fishmeal, smoked</t>
    <phoneticPr fontId="16" type="noConversion"/>
  </si>
  <si>
    <t>unknown</t>
    <phoneticPr fontId="16" type="noConversion"/>
  </si>
  <si>
    <t>no</t>
    <phoneticPr fontId="16" type="noConversion"/>
  </si>
  <si>
    <t>Vulnerable</t>
    <phoneticPr fontId="16" type="noConversion"/>
  </si>
  <si>
    <t>no</t>
    <phoneticPr fontId="16" type="noConversion"/>
  </si>
  <si>
    <t>proposal to develop fishery in Puntland (to Shuurako)</t>
    <phoneticPr fontId="16" type="noConversion"/>
  </si>
  <si>
    <t>yes</t>
    <phoneticPr fontId="16" type="noConversion"/>
  </si>
  <si>
    <t>5 Low priority</t>
  </si>
  <si>
    <t>5 Low priority</t>
    <phoneticPr fontId="16" type="noConversion"/>
  </si>
  <si>
    <t>Description:</t>
    <phoneticPr fontId="16" type="noConversion"/>
  </si>
  <si>
    <t>marine, pelagic to deep, coastal</t>
    <phoneticPr fontId="16" type="noConversion"/>
  </si>
  <si>
    <t>jellies, crustaceans</t>
    <phoneticPr fontId="16" type="noConversion"/>
  </si>
  <si>
    <t>illegal market</t>
    <phoneticPr fontId="16" type="noConversion"/>
  </si>
  <si>
    <t>juveniles</t>
    <phoneticPr fontId="16" type="noConversion"/>
  </si>
  <si>
    <t>unknown</t>
    <phoneticPr fontId="16" type="noConversion"/>
  </si>
  <si>
    <t>unknown</t>
    <phoneticPr fontId="16" type="noConversion"/>
  </si>
  <si>
    <t>unknown</t>
    <phoneticPr fontId="16" type="noConversion"/>
  </si>
  <si>
    <t>yes</t>
    <phoneticPr fontId="16" type="noConversion"/>
  </si>
  <si>
    <r>
      <rPr>
        <b/>
        <sz val="10"/>
        <rFont val="Verdana"/>
      </rPr>
      <t>A DATABASE</t>
    </r>
    <r>
      <rPr>
        <b/>
        <sz val="10"/>
        <rFont val="Verdana"/>
      </rPr>
      <t xml:space="preserve"> OF SOMALI FISHERIES RESOURCES</t>
    </r>
  </si>
  <si>
    <t>Secure Fisheries - One Earth Future Foundation</t>
  </si>
  <si>
    <r>
      <t>Assembled by Sarah Glaser (sglaser@</t>
    </r>
    <r>
      <rPr>
        <b/>
        <sz val="10"/>
        <rFont val="Verdana"/>
      </rPr>
      <t>securefisheries</t>
    </r>
    <r>
      <rPr>
        <b/>
        <sz val="10"/>
        <rFont val="Verdana"/>
      </rPr>
      <t>.org)</t>
    </r>
  </si>
  <si>
    <r>
      <t xml:space="preserve">version </t>
    </r>
    <r>
      <rPr>
        <b/>
        <sz val="10"/>
        <rFont val="Verdana"/>
      </rPr>
      <t>September 10, 2015</t>
    </r>
  </si>
  <si>
    <r>
      <t xml:space="preserve">As of September 10, 2015, mapping is complete for priority categories </t>
    </r>
    <r>
      <rPr>
        <i/>
        <sz val="10"/>
        <rFont val="Verdana"/>
      </rPr>
      <t>immediate, high,</t>
    </r>
    <r>
      <rPr>
        <sz val="10"/>
        <rFont val="Verdana"/>
      </rPr>
      <t xml:space="preserve"> and </t>
    </r>
    <r>
      <rPr>
        <i/>
        <sz val="10"/>
        <rFont val="Verdana"/>
      </rPr>
      <t>conservation</t>
    </r>
    <r>
      <rPr>
        <sz val="10"/>
        <rFont val="Verdana"/>
      </rPr>
      <t xml:space="preserve">. </t>
    </r>
  </si>
  <si>
    <r>
      <t xml:space="preserve">This list of 832 marine species found in Somali waters was compiled primarily from </t>
    </r>
    <r>
      <rPr>
        <i/>
        <sz val="10"/>
        <rFont val="Verdana"/>
      </rPr>
      <t>The Living Marine Resources of Somalia, FAO Species Identification Field Guide for Fishery Purposes, 1996. (LMRoS)</t>
    </r>
  </si>
  <si>
    <t>www.securefisheries.org</t>
  </si>
  <si>
    <r>
      <t>Summary statistics f</t>
    </r>
    <r>
      <rPr>
        <b/>
        <sz val="10"/>
        <rFont val="Verdana"/>
      </rPr>
      <t>rom database of Somali</t>
    </r>
    <r>
      <rPr>
        <b/>
        <sz val="10"/>
        <rFont val="Verdana"/>
      </rPr>
      <t xml:space="preserve"> fishery resources</t>
    </r>
  </si>
  <si>
    <r>
      <rPr>
        <b/>
        <sz val="10"/>
        <rFont val="Verdana"/>
      </rPr>
      <t xml:space="preserve">Species on </t>
    </r>
    <r>
      <rPr>
        <b/>
        <sz val="10"/>
        <rFont val="Verdana"/>
      </rPr>
      <t>IUCN Red List</t>
    </r>
  </si>
  <si>
    <r>
      <t>Category</t>
    </r>
    <r>
      <rPr>
        <b/>
        <sz val="10"/>
        <rFont val="Verdana"/>
      </rPr>
      <t xml:space="preserve"> of marine life</t>
    </r>
  </si>
  <si>
    <r>
      <t>Priority categories</t>
    </r>
    <r>
      <rPr>
        <b/>
        <sz val="10"/>
        <rFont val="Verdana"/>
      </rPr>
      <t xml:space="preserve"> for marine species</t>
    </r>
  </si>
  <si>
    <r>
      <t>As of September 10, 2015, mapping is complete for</t>
    </r>
    <r>
      <rPr>
        <i/>
        <sz val="10"/>
        <rFont val="Verdana"/>
      </rPr>
      <t xml:space="preserve"> immediate, high</t>
    </r>
    <r>
      <rPr>
        <sz val="10"/>
        <rFont val="Verdana"/>
      </rPr>
      <t xml:space="preserve">, and </t>
    </r>
    <r>
      <rPr>
        <i/>
        <sz val="10"/>
        <rFont val="Verdana"/>
      </rPr>
      <t>conservation</t>
    </r>
    <r>
      <rPr>
        <sz val="10"/>
        <rFont val="Verdana"/>
      </rPr>
      <t xml:space="preserve"> priorities</t>
    </r>
  </si>
  <si>
    <t>Taiwan (Province of China), Japan, Spain, +23 others</t>
  </si>
  <si>
    <t>Taiwan (Province of China), Spain, +24 others</t>
  </si>
  <si>
    <t>Taiwan (Province of China), Spain, Seychelles, Japan, France, +25 others</t>
  </si>
  <si>
    <t>Taiwan (Province of China), Japan, India, Spain, +14 others</t>
  </si>
  <si>
    <t>Spain, Taiwan (Province of China), Portugal, +9 others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</si>
</sst>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Verdana"/>
    </font>
    <font>
      <b/>
      <sz val="10"/>
      <name val="Verdana"/>
    </font>
    <font>
      <i/>
      <sz val="10"/>
      <name val="Verdana"/>
    </font>
    <font>
      <b/>
      <sz val="10"/>
      <name val="Verdana"/>
    </font>
    <font>
      <sz val="10"/>
      <name val="Verdana"/>
    </font>
    <font>
      <b/>
      <sz val="10"/>
      <name val="Verdana"/>
    </font>
    <font>
      <b/>
      <sz val="10"/>
      <name val="Verdana"/>
    </font>
    <font>
      <i/>
      <sz val="10"/>
      <name val="Verdana"/>
    </font>
    <font>
      <sz val="10"/>
      <name val="Verdana"/>
    </font>
    <font>
      <i/>
      <sz val="10"/>
      <name val="Verdana"/>
    </font>
    <font>
      <i/>
      <sz val="10"/>
      <name val="Verdana"/>
    </font>
    <font>
      <sz val="10"/>
      <name val="Verdana"/>
    </font>
    <font>
      <b/>
      <sz val="10"/>
      <name val="Verdana"/>
    </font>
    <font>
      <i/>
      <sz val="10"/>
      <name val="Verdana"/>
    </font>
    <font>
      <b/>
      <sz val="10"/>
      <name val="Verdana"/>
    </font>
    <font>
      <i/>
      <sz val="10"/>
      <name val="Verdana"/>
    </font>
    <font>
      <sz val="8"/>
      <name val="Verdana"/>
    </font>
    <font>
      <sz val="9"/>
      <color indexed="81"/>
      <name val="Verdana"/>
    </font>
    <font>
      <b/>
      <sz val="9"/>
      <color indexed="81"/>
      <name val="Verdana"/>
    </font>
    <font>
      <sz val="10"/>
      <color indexed="10"/>
      <name val="Verdana"/>
      <family val="2"/>
    </font>
    <font>
      <u/>
      <sz val="10"/>
      <color theme="10"/>
      <name val="Verdana"/>
    </font>
    <font>
      <u/>
      <sz val="10"/>
      <color theme="11"/>
      <name val="Verdana"/>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10"/>
        <bgColor indexed="64"/>
      </patternFill>
    </fill>
  </fills>
  <borders count="2">
    <border>
      <left/>
      <right/>
      <top/>
      <bottom/>
      <diagonal/>
    </border>
    <border>
      <left/>
      <right/>
      <top/>
      <bottom style="double">
        <color auto="1"/>
      </bottom>
      <diagonal/>
    </border>
  </borders>
  <cellStyleXfs count="5">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43">
    <xf numFmtId="0" fontId="0" fillId="0" borderId="0" xfId="0"/>
    <xf numFmtId="0" fontId="0" fillId="0" borderId="0" xfId="0" applyFill="1"/>
    <xf numFmtId="0" fontId="15" fillId="0" borderId="0" xfId="0" applyFont="1" applyFill="1"/>
    <xf numFmtId="0" fontId="14" fillId="0" borderId="0" xfId="0" applyFont="1" applyFill="1"/>
    <xf numFmtId="0" fontId="13" fillId="0" borderId="0" xfId="0" applyFont="1" applyFill="1"/>
    <xf numFmtId="0" fontId="0" fillId="3" borderId="0" xfId="0" applyFill="1"/>
    <xf numFmtId="0" fontId="12" fillId="3" borderId="0" xfId="0" applyFont="1" applyFill="1"/>
    <xf numFmtId="0" fontId="14" fillId="3" borderId="1" xfId="0" applyFont="1" applyFill="1" applyBorder="1"/>
    <xf numFmtId="0" fontId="12" fillId="2" borderId="0" xfId="0" applyFont="1" applyFill="1"/>
    <xf numFmtId="0" fontId="0" fillId="2" borderId="0" xfId="0" applyFill="1"/>
    <xf numFmtId="0" fontId="14" fillId="2" borderId="1" xfId="0" applyFont="1" applyFill="1" applyBorder="1"/>
    <xf numFmtId="0" fontId="12" fillId="4" borderId="0" xfId="0" applyFont="1" applyFill="1"/>
    <xf numFmtId="0" fontId="0" fillId="4" borderId="0" xfId="0" applyFill="1"/>
    <xf numFmtId="0" fontId="14" fillId="4" borderId="1" xfId="0" applyFont="1" applyFill="1" applyBorder="1"/>
    <xf numFmtId="0" fontId="12" fillId="5" borderId="0" xfId="0" applyFont="1" applyFill="1"/>
    <xf numFmtId="0" fontId="0" fillId="5" borderId="0" xfId="0" applyFill="1"/>
    <xf numFmtId="0" fontId="14" fillId="5" borderId="1" xfId="0" applyFont="1" applyFill="1" applyBorder="1"/>
    <xf numFmtId="0" fontId="12" fillId="6" borderId="0" xfId="0" applyFont="1" applyFill="1"/>
    <xf numFmtId="0" fontId="14" fillId="6" borderId="1" xfId="0" applyFont="1" applyFill="1" applyBorder="1"/>
    <xf numFmtId="0" fontId="10" fillId="0" borderId="0" xfId="0" applyFont="1" applyFill="1"/>
    <xf numFmtId="0" fontId="11" fillId="0" borderId="0" xfId="0" applyFont="1" applyFill="1"/>
    <xf numFmtId="0" fontId="9" fillId="0" borderId="0" xfId="0" applyFont="1" applyFill="1"/>
    <xf numFmtId="0" fontId="7" fillId="0" borderId="0" xfId="0" applyFont="1"/>
    <xf numFmtId="0" fontId="8" fillId="0" borderId="0" xfId="0" applyFont="1" applyFill="1"/>
    <xf numFmtId="0" fontId="7" fillId="0" borderId="0" xfId="0" applyFont="1" applyFill="1"/>
    <xf numFmtId="0" fontId="0" fillId="7" borderId="0" xfId="0" applyFill="1"/>
    <xf numFmtId="0" fontId="6" fillId="7" borderId="1" xfId="0" applyFont="1" applyFill="1" applyBorder="1"/>
    <xf numFmtId="0" fontId="0" fillId="0" borderId="0" xfId="0" applyFill="1" applyAlignment="1">
      <alignment horizontal="right"/>
    </xf>
    <xf numFmtId="0" fontId="4" fillId="0" borderId="0" xfId="0" applyFont="1" applyFill="1"/>
    <xf numFmtId="0" fontId="0" fillId="0" borderId="0" xfId="0" applyFont="1" applyFill="1"/>
    <xf numFmtId="0" fontId="0" fillId="0" borderId="1" xfId="0" applyFill="1" applyBorder="1"/>
    <xf numFmtId="0" fontId="9" fillId="0" borderId="1" xfId="0" applyFont="1" applyFill="1" applyBorder="1"/>
    <xf numFmtId="0" fontId="0" fillId="0" borderId="1" xfId="0" applyFill="1" applyBorder="1" applyAlignment="1">
      <alignment horizontal="right"/>
    </xf>
    <xf numFmtId="0" fontId="19" fillId="0" borderId="0" xfId="0" applyFont="1" applyFill="1"/>
    <xf numFmtId="0" fontId="3" fillId="0" borderId="0" xfId="0" applyFont="1"/>
    <xf numFmtId="0" fontId="0" fillId="0" borderId="0" xfId="0" applyAlignment="1"/>
    <xf numFmtId="0" fontId="1" fillId="0" borderId="0" xfId="0" applyFont="1"/>
    <xf numFmtId="0" fontId="20" fillId="0" borderId="0" xfId="1"/>
    <xf numFmtId="0" fontId="1" fillId="0" borderId="0" xfId="0" applyNumberFormat="1" applyFont="1"/>
    <xf numFmtId="0" fontId="6" fillId="0" borderId="0" xfId="0" applyFont="1" applyAlignment="1">
      <alignment horizontal="right"/>
    </xf>
    <xf numFmtId="0" fontId="5" fillId="0" borderId="0" xfId="0" applyFont="1" applyAlignment="1">
      <alignment horizontal="right"/>
    </xf>
    <xf numFmtId="0" fontId="2" fillId="0" borderId="0" xfId="0" applyFont="1" applyFill="1"/>
    <xf numFmtId="0" fontId="2" fillId="0" borderId="0" xfId="0" applyFont="1"/>
  </cellXfs>
  <cellStyles count="5">
    <cellStyle name="Followed Hyperlink" xfId="2" builtinId="9" hidden="1"/>
    <cellStyle name="Followed Hyperlink" xfId="3" builtinId="9" hidden="1"/>
    <cellStyle name="Followed Hyperlink" xfId="4"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ecurefisheries.org"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47"/>
  <sheetViews>
    <sheetView workbookViewId="0">
      <selection activeCell="A8" sqref="A8"/>
    </sheetView>
  </sheetViews>
  <sheetFormatPr baseColWidth="10" defaultRowHeight="13" x14ac:dyDescent="0"/>
  <cols>
    <col min="1" max="1" width="20.5703125" customWidth="1"/>
  </cols>
  <sheetData>
    <row r="3" spans="1:1">
      <c r="A3" s="36" t="s">
        <v>3944</v>
      </c>
    </row>
    <row r="5" spans="1:1">
      <c r="A5" s="36" t="s">
        <v>3945</v>
      </c>
    </row>
    <row r="6" spans="1:1">
      <c r="A6" s="36" t="s">
        <v>3946</v>
      </c>
    </row>
    <row r="7" spans="1:1">
      <c r="A7" s="36" t="s">
        <v>3947</v>
      </c>
    </row>
    <row r="8" spans="1:1">
      <c r="A8" s="37" t="s">
        <v>3950</v>
      </c>
    </row>
    <row r="11" spans="1:1">
      <c r="A11" t="s">
        <v>3949</v>
      </c>
    </row>
    <row r="12" spans="1:1">
      <c r="A12" t="s">
        <v>3843</v>
      </c>
    </row>
    <row r="14" spans="1:1">
      <c r="A14" t="s">
        <v>3903</v>
      </c>
    </row>
    <row r="16" spans="1:1">
      <c r="A16" t="s">
        <v>3948</v>
      </c>
    </row>
    <row r="17" spans="1:2">
      <c r="A17" t="s">
        <v>3882</v>
      </c>
    </row>
    <row r="20" spans="1:2">
      <c r="A20" s="34" t="s">
        <v>3866</v>
      </c>
      <c r="B20" s="34" t="s">
        <v>3935</v>
      </c>
    </row>
    <row r="22" spans="1:2">
      <c r="A22" t="s">
        <v>3844</v>
      </c>
      <c r="B22" s="35" t="s">
        <v>3901</v>
      </c>
    </row>
    <row r="23" spans="1:2">
      <c r="A23" t="s">
        <v>49</v>
      </c>
      <c r="B23" t="s">
        <v>3837</v>
      </c>
    </row>
    <row r="24" spans="1:2">
      <c r="A24" t="s">
        <v>50</v>
      </c>
      <c r="B24" t="s">
        <v>3838</v>
      </c>
    </row>
    <row r="25" spans="1:2">
      <c r="A25" t="s">
        <v>3845</v>
      </c>
      <c r="B25" t="s">
        <v>3839</v>
      </c>
    </row>
    <row r="26" spans="1:2">
      <c r="A26" t="s">
        <v>3765</v>
      </c>
      <c r="B26" t="s">
        <v>3840</v>
      </c>
    </row>
    <row r="27" spans="1:2">
      <c r="A27" t="s">
        <v>3846</v>
      </c>
      <c r="B27" t="s">
        <v>3841</v>
      </c>
    </row>
    <row r="28" spans="1:2">
      <c r="A28" t="s">
        <v>3767</v>
      </c>
      <c r="B28" t="s">
        <v>3842</v>
      </c>
    </row>
    <row r="29" spans="1:2">
      <c r="A29" t="s">
        <v>3847</v>
      </c>
      <c r="B29" t="s">
        <v>3902</v>
      </c>
    </row>
    <row r="30" spans="1:2">
      <c r="A30" t="s">
        <v>3848</v>
      </c>
      <c r="B30" t="s">
        <v>3891</v>
      </c>
    </row>
    <row r="31" spans="1:2">
      <c r="A31" t="s">
        <v>3849</v>
      </c>
      <c r="B31" t="s">
        <v>3892</v>
      </c>
    </row>
    <row r="32" spans="1:2">
      <c r="A32" t="s">
        <v>3850</v>
      </c>
      <c r="B32" t="s">
        <v>3910</v>
      </c>
    </row>
    <row r="33" spans="1:2">
      <c r="A33" t="s">
        <v>3851</v>
      </c>
      <c r="B33" t="s">
        <v>3911</v>
      </c>
    </row>
    <row r="34" spans="1:2">
      <c r="A34" t="s">
        <v>3852</v>
      </c>
      <c r="B34" t="s">
        <v>3836</v>
      </c>
    </row>
    <row r="35" spans="1:2">
      <c r="A35" t="s">
        <v>3853</v>
      </c>
      <c r="B35" t="s">
        <v>3912</v>
      </c>
    </row>
    <row r="36" spans="1:2">
      <c r="A36" t="s">
        <v>3854</v>
      </c>
      <c r="B36" t="s">
        <v>3828</v>
      </c>
    </row>
    <row r="37" spans="1:2">
      <c r="A37" t="s">
        <v>3855</v>
      </c>
      <c r="B37" t="s">
        <v>3829</v>
      </c>
    </row>
    <row r="38" spans="1:2">
      <c r="A38" t="s">
        <v>3856</v>
      </c>
      <c r="B38" t="s">
        <v>3830</v>
      </c>
    </row>
    <row r="39" spans="1:2">
      <c r="A39" t="s">
        <v>3857</v>
      </c>
      <c r="B39" t="s">
        <v>3831</v>
      </c>
    </row>
    <row r="40" spans="1:2">
      <c r="A40" t="s">
        <v>3858</v>
      </c>
      <c r="B40" t="s">
        <v>3883</v>
      </c>
    </row>
    <row r="41" spans="1:2">
      <c r="A41" t="s">
        <v>3859</v>
      </c>
      <c r="B41" t="s">
        <v>3884</v>
      </c>
    </row>
    <row r="42" spans="1:2">
      <c r="A42" t="s">
        <v>3860</v>
      </c>
      <c r="B42" t="s">
        <v>3885</v>
      </c>
    </row>
    <row r="43" spans="1:2">
      <c r="A43" t="s">
        <v>3861</v>
      </c>
      <c r="B43" t="s">
        <v>3886</v>
      </c>
    </row>
    <row r="44" spans="1:2">
      <c r="A44" t="s">
        <v>3862</v>
      </c>
      <c r="B44" t="s">
        <v>3887</v>
      </c>
    </row>
    <row r="45" spans="1:2">
      <c r="A45" t="s">
        <v>3863</v>
      </c>
      <c r="B45" t="s">
        <v>3888</v>
      </c>
    </row>
    <row r="46" spans="1:2">
      <c r="A46" t="s">
        <v>3864</v>
      </c>
      <c r="B46" t="s">
        <v>3889</v>
      </c>
    </row>
    <row r="47" spans="1:2">
      <c r="A47" t="s">
        <v>3865</v>
      </c>
      <c r="B47" t="s">
        <v>3890</v>
      </c>
    </row>
  </sheetData>
  <phoneticPr fontId="16" type="noConversion"/>
  <hyperlinks>
    <hyperlink ref="A8"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43"/>
  <sheetViews>
    <sheetView workbookViewId="0">
      <selection activeCell="L38" sqref="L38"/>
    </sheetView>
  </sheetViews>
  <sheetFormatPr baseColWidth="10" defaultRowHeight="13" x14ac:dyDescent="0"/>
  <cols>
    <col min="2" max="2" width="31.42578125" bestFit="1" customWidth="1"/>
  </cols>
  <sheetData>
    <row r="3" spans="1:3">
      <c r="A3" s="38" t="s">
        <v>3951</v>
      </c>
    </row>
    <row r="6" spans="1:3">
      <c r="B6" s="36" t="s">
        <v>3953</v>
      </c>
      <c r="C6" s="39" t="s">
        <v>3390</v>
      </c>
    </row>
    <row r="7" spans="1:3">
      <c r="B7" s="1" t="s">
        <v>1376</v>
      </c>
      <c r="C7" s="1">
        <f>COUNTIF(Database!$B$10:$B$841,"Bivalves")</f>
        <v>10</v>
      </c>
    </row>
    <row r="8" spans="1:3">
      <c r="B8" s="1" t="s">
        <v>1736</v>
      </c>
      <c r="C8" s="1">
        <f>COUNTIF(Database!$B$10:$B$841,"Cephalopods")</f>
        <v>23</v>
      </c>
    </row>
    <row r="9" spans="1:3">
      <c r="B9" s="1" t="s">
        <v>1369</v>
      </c>
      <c r="C9" s="1">
        <f>COUNTIF(Database!$B$10:$B$841,"Fishes")</f>
        <v>665</v>
      </c>
    </row>
    <row r="10" spans="1:3">
      <c r="B10" s="1" t="s">
        <v>1569</v>
      </c>
      <c r="C10" s="1">
        <f>COUNTIF(Database!$B$10:$B$841,"Gastropods")</f>
        <v>6</v>
      </c>
    </row>
    <row r="11" spans="1:3">
      <c r="B11" s="1" t="s">
        <v>1878</v>
      </c>
      <c r="C11" s="1">
        <f>COUNTIF(Database!$B$10:$B$841,"Lobsters")</f>
        <v>18</v>
      </c>
    </row>
    <row r="12" spans="1:3">
      <c r="B12" s="1" t="s">
        <v>1516</v>
      </c>
      <c r="C12" s="1">
        <f>COUNTIF(Database!$B$10:$B$841,"Sharks")</f>
        <v>45</v>
      </c>
    </row>
    <row r="13" spans="1:3">
      <c r="B13" s="1" t="s">
        <v>1753</v>
      </c>
      <c r="C13" s="1">
        <f>COUNTIF(Database!$B$10:$B$841,"Shrimp and prawns")</f>
        <v>34</v>
      </c>
    </row>
    <row r="14" spans="1:3">
      <c r="B14" s="1" t="s">
        <v>1218</v>
      </c>
      <c r="C14" s="1">
        <f>COUNTIF(Database!$B$10:$B$841,"Skates and rays")</f>
        <v>26</v>
      </c>
    </row>
    <row r="15" spans="1:3">
      <c r="B15" s="1" t="s">
        <v>250</v>
      </c>
      <c r="C15">
        <f>COUNTIF(Database!$B$10:$B$841,"Turtles")</f>
        <v>5</v>
      </c>
    </row>
    <row r="16" spans="1:3">
      <c r="B16" s="41" t="s">
        <v>3389</v>
      </c>
      <c r="C16" s="42">
        <f>SUM(C7:C15)</f>
        <v>832</v>
      </c>
    </row>
    <row r="17" spans="2:4">
      <c r="B17" s="1"/>
    </row>
    <row r="21" spans="2:4">
      <c r="B21" s="36" t="s">
        <v>3952</v>
      </c>
      <c r="C21" s="39" t="s">
        <v>3263</v>
      </c>
    </row>
    <row r="22" spans="2:4">
      <c r="B22" t="s">
        <v>3247</v>
      </c>
      <c r="C22">
        <f>COUNTIF(Database!$W$10:$W$841,"not assessed")</f>
        <v>517</v>
      </c>
    </row>
    <row r="23" spans="2:4">
      <c r="B23" t="s">
        <v>3391</v>
      </c>
      <c r="C23">
        <f>COUNTIF(Database!$W$10:$W$841,"Lower risk")</f>
        <v>2</v>
      </c>
      <c r="D23" t="s">
        <v>132</v>
      </c>
    </row>
    <row r="24" spans="2:4">
      <c r="B24" t="s">
        <v>3249</v>
      </c>
      <c r="C24">
        <f>COUNTIF(Database!$W$10:$W$841,"Least Concern")</f>
        <v>199</v>
      </c>
    </row>
    <row r="25" spans="2:4">
      <c r="B25" t="s">
        <v>3251</v>
      </c>
      <c r="C25">
        <f>COUNTIF(Database!$W$10:$W$841,"Near Threatened")</f>
        <v>29</v>
      </c>
    </row>
    <row r="26" spans="2:4">
      <c r="B26" t="s">
        <v>3380</v>
      </c>
      <c r="C26">
        <f>COUNTIF(Database!$W$10:$W$841,"Vulnerable")</f>
        <v>31</v>
      </c>
    </row>
    <row r="27" spans="2:4">
      <c r="B27" t="s">
        <v>3382</v>
      </c>
      <c r="C27">
        <f>COUNTIF(Database!$W$10:$W$841,"Endangered")</f>
        <v>7</v>
      </c>
      <c r="D27" t="s">
        <v>131</v>
      </c>
    </row>
    <row r="28" spans="2:4">
      <c r="B28" t="s">
        <v>3384</v>
      </c>
      <c r="C28">
        <f>COUNTIF(Database!$W$10:$W$841,"Critically Endangered")</f>
        <v>3</v>
      </c>
      <c r="D28" t="s">
        <v>130</v>
      </c>
    </row>
    <row r="29" spans="2:4">
      <c r="B29" t="s">
        <v>3261</v>
      </c>
      <c r="C29">
        <f>COUNTIF(Database!$W$10:$W$841,"EW")</f>
        <v>0</v>
      </c>
    </row>
    <row r="30" spans="2:4">
      <c r="B30" t="s">
        <v>3262</v>
      </c>
      <c r="C30">
        <f>COUNTIF(Database!$W$10:$W$841,"EX")</f>
        <v>0</v>
      </c>
    </row>
    <row r="31" spans="2:4">
      <c r="B31" t="s">
        <v>3141</v>
      </c>
      <c r="C31">
        <f>COUNTIF(Database!$W$10:$W$841,"Data Deficient")</f>
        <v>44</v>
      </c>
    </row>
    <row r="32" spans="2:4">
      <c r="B32" s="42" t="s">
        <v>3389</v>
      </c>
      <c r="C32" s="42">
        <f>SUM(C22:C31)</f>
        <v>832</v>
      </c>
    </row>
    <row r="37" spans="2:3">
      <c r="B37" s="36" t="s">
        <v>3954</v>
      </c>
      <c r="C37" s="40" t="s">
        <v>19</v>
      </c>
    </row>
    <row r="38" spans="2:3">
      <c r="B38" t="s">
        <v>14</v>
      </c>
      <c r="C38">
        <f>COUNTIF(Database!$A$10:$A$841,"1 Immediate priority")</f>
        <v>29</v>
      </c>
    </row>
    <row r="39" spans="2:3">
      <c r="B39" t="s">
        <v>15</v>
      </c>
      <c r="C39">
        <f>COUNTIF(Database!$A$10:$A$841,"2 High priority")</f>
        <v>29</v>
      </c>
    </row>
    <row r="40" spans="2:3">
      <c r="B40" t="s">
        <v>18</v>
      </c>
      <c r="C40">
        <f>COUNTIF(Database!$A$10:$A$841,"3 Conservation priority")</f>
        <v>48</v>
      </c>
    </row>
    <row r="41" spans="2:3">
      <c r="B41" t="s">
        <v>17</v>
      </c>
      <c r="C41">
        <f>COUNTIF(Database!$A$10:$A$841,"4 Future priority")</f>
        <v>294</v>
      </c>
    </row>
    <row r="42" spans="2:3">
      <c r="B42" t="s">
        <v>16</v>
      </c>
      <c r="C42">
        <f>COUNTIF(Database!$A$10:$A$841,"5 Low priority")</f>
        <v>432</v>
      </c>
    </row>
    <row r="43" spans="2:3">
      <c r="B43" s="42" t="s">
        <v>1</v>
      </c>
      <c r="C43" s="42">
        <f>SUM(C38:C42)</f>
        <v>832</v>
      </c>
    </row>
  </sheetData>
  <sortState ref="B7:C15">
    <sortCondition descending="1" ref="B8:B15"/>
  </sortState>
  <phoneticPr fontId="16"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841"/>
  <sheetViews>
    <sheetView tabSelected="1" topLeftCell="K1" workbookViewId="0">
      <pane ySplit="9" topLeftCell="A13" activePane="bottomLeft" state="frozen"/>
      <selection pane="bottomLeft" activeCell="S43" sqref="S43"/>
    </sheetView>
  </sheetViews>
  <sheetFormatPr baseColWidth="10" defaultRowHeight="13" x14ac:dyDescent="0"/>
  <cols>
    <col min="1" max="1" width="17.28515625" style="1" customWidth="1"/>
    <col min="2" max="2" width="15.140625" style="1" customWidth="1"/>
    <col min="3" max="3" width="16" style="1" customWidth="1"/>
    <col min="4" max="4" width="16.7109375" style="1" customWidth="1"/>
    <col min="5" max="5" width="27.42578125" style="1" bestFit="1" customWidth="1"/>
    <col min="6" max="6" width="24.5703125" style="1" customWidth="1"/>
    <col min="7" max="7" width="18.7109375" style="1" customWidth="1"/>
    <col min="8" max="8" width="14.5703125" style="1" customWidth="1"/>
    <col min="9" max="9" width="8.28515625" style="1" customWidth="1"/>
    <col min="10" max="10" width="53" style="1" customWidth="1"/>
    <col min="11" max="11" width="54.85546875" style="1" customWidth="1"/>
    <col min="12" max="12" width="13.42578125" style="1" customWidth="1"/>
    <col min="13" max="13" width="25" style="1" bestFit="1" customWidth="1"/>
    <col min="14" max="14" width="10.28515625" style="1" customWidth="1"/>
    <col min="15" max="15" width="7.28515625" style="1" customWidth="1"/>
    <col min="16" max="16" width="43" style="1" customWidth="1"/>
    <col min="17" max="17" width="43.42578125" style="1" customWidth="1"/>
    <col min="18" max="18" width="18.140625" style="1" customWidth="1"/>
    <col min="19" max="19" width="55.85546875" style="1" customWidth="1"/>
    <col min="20" max="20" width="10.7109375" style="1"/>
    <col min="21" max="21" width="13.5703125" style="1" bestFit="1" customWidth="1"/>
    <col min="22" max="22" width="12.140625" style="1" customWidth="1"/>
    <col min="23" max="23" width="14.140625" style="1" customWidth="1"/>
    <col min="24" max="24" width="16.42578125" style="1" customWidth="1"/>
    <col min="25" max="25" width="81" style="1" bestFit="1" customWidth="1"/>
    <col min="26" max="16384" width="10.7109375" style="1"/>
  </cols>
  <sheetData>
    <row r="1" spans="1:25">
      <c r="X1" s="1" t="s">
        <v>3256</v>
      </c>
    </row>
    <row r="3" spans="1:25">
      <c r="A3" s="3" t="s">
        <v>1499</v>
      </c>
    </row>
    <row r="4" spans="1:25">
      <c r="A4" s="1" t="s">
        <v>3955</v>
      </c>
    </row>
    <row r="8" spans="1:25">
      <c r="A8" s="25"/>
      <c r="B8" s="6" t="s">
        <v>1031</v>
      </c>
      <c r="C8" s="5"/>
      <c r="D8" s="5"/>
      <c r="E8" s="5"/>
      <c r="F8" s="5"/>
      <c r="G8" s="5"/>
      <c r="H8" s="8" t="s">
        <v>1032</v>
      </c>
      <c r="I8" s="9"/>
      <c r="J8" s="9"/>
      <c r="K8" s="9"/>
      <c r="L8" s="9"/>
      <c r="M8" s="9"/>
      <c r="N8" s="9"/>
      <c r="O8" s="11" t="s">
        <v>1033</v>
      </c>
      <c r="P8" s="12"/>
      <c r="Q8" s="12"/>
      <c r="R8" s="12"/>
      <c r="S8" s="12"/>
      <c r="T8" s="12"/>
      <c r="U8" s="12"/>
      <c r="V8" s="12"/>
      <c r="W8" s="14" t="s">
        <v>1034</v>
      </c>
      <c r="X8" s="15"/>
      <c r="Y8" s="17" t="s">
        <v>1166</v>
      </c>
    </row>
    <row r="9" spans="1:25" ht="14" thickBot="1">
      <c r="A9" s="26" t="s">
        <v>3203</v>
      </c>
      <c r="B9" s="7" t="s">
        <v>1500</v>
      </c>
      <c r="C9" s="7" t="s">
        <v>1501</v>
      </c>
      <c r="D9" s="7" t="s">
        <v>3506</v>
      </c>
      <c r="E9" s="7" t="s">
        <v>3766</v>
      </c>
      <c r="F9" s="7" t="s">
        <v>3257</v>
      </c>
      <c r="G9" s="7" t="s">
        <v>3768</v>
      </c>
      <c r="H9" s="10" t="s">
        <v>1760</v>
      </c>
      <c r="I9" s="10" t="s">
        <v>1863</v>
      </c>
      <c r="J9" s="10" t="s">
        <v>1632</v>
      </c>
      <c r="K9" s="10" t="s">
        <v>1456</v>
      </c>
      <c r="L9" s="10" t="s">
        <v>2111</v>
      </c>
      <c r="M9" s="10" t="s">
        <v>1867</v>
      </c>
      <c r="N9" s="10" t="s">
        <v>1864</v>
      </c>
      <c r="O9" s="13" t="s">
        <v>1865</v>
      </c>
      <c r="P9" s="13" t="s">
        <v>1630</v>
      </c>
      <c r="Q9" s="13" t="s">
        <v>1698</v>
      </c>
      <c r="R9" s="13" t="s">
        <v>3258</v>
      </c>
      <c r="S9" s="13" t="s">
        <v>2651</v>
      </c>
      <c r="T9" s="13" t="s">
        <v>2652</v>
      </c>
      <c r="U9" s="13" t="s">
        <v>87</v>
      </c>
      <c r="V9" s="13" t="s">
        <v>3177</v>
      </c>
      <c r="W9" s="16" t="s">
        <v>1035</v>
      </c>
      <c r="X9" s="16" t="s">
        <v>1165</v>
      </c>
      <c r="Y9" s="18" t="s">
        <v>1866</v>
      </c>
    </row>
    <row r="10" spans="1:25">
      <c r="A10" s="1" t="s">
        <v>3833</v>
      </c>
      <c r="B10" s="1" t="s">
        <v>1369</v>
      </c>
      <c r="C10" s="1" t="s">
        <v>2363</v>
      </c>
      <c r="D10" s="1" t="s">
        <v>3433</v>
      </c>
      <c r="E10" s="1" t="s">
        <v>2624</v>
      </c>
      <c r="F10" s="19" t="s">
        <v>2625</v>
      </c>
      <c r="G10" s="1" t="s">
        <v>2460</v>
      </c>
      <c r="H10" s="1">
        <v>45</v>
      </c>
      <c r="I10" s="27" t="s">
        <v>20</v>
      </c>
      <c r="J10" s="1" t="s">
        <v>2626</v>
      </c>
      <c r="K10" s="1" t="s">
        <v>2619</v>
      </c>
      <c r="L10" s="1" t="s">
        <v>3481</v>
      </c>
      <c r="M10" s="1" t="s">
        <v>3210</v>
      </c>
      <c r="N10" s="1" t="s">
        <v>3211</v>
      </c>
      <c r="O10" s="1" t="s">
        <v>218</v>
      </c>
      <c r="P10" s="1" t="s">
        <v>2294</v>
      </c>
      <c r="Q10" s="1" t="s">
        <v>3276</v>
      </c>
      <c r="S10" s="1" t="s">
        <v>124</v>
      </c>
      <c r="T10" s="1" t="s">
        <v>57</v>
      </c>
      <c r="U10" s="1">
        <v>11172</v>
      </c>
      <c r="V10" s="1" t="s">
        <v>3481</v>
      </c>
      <c r="W10" s="1" t="s">
        <v>3248</v>
      </c>
      <c r="X10" s="1" t="s">
        <v>126</v>
      </c>
      <c r="Y10" s="1" t="s">
        <v>37</v>
      </c>
    </row>
    <row r="11" spans="1:25">
      <c r="A11" s="1" t="s">
        <v>3833</v>
      </c>
      <c r="B11" s="1" t="s">
        <v>1369</v>
      </c>
      <c r="C11" s="1" t="s">
        <v>2363</v>
      </c>
      <c r="D11" s="1" t="s">
        <v>3433</v>
      </c>
      <c r="E11" s="1" t="s">
        <v>2464</v>
      </c>
      <c r="F11" s="19" t="s">
        <v>2465</v>
      </c>
      <c r="G11" s="1" t="s">
        <v>2466</v>
      </c>
      <c r="H11" s="1">
        <v>75</v>
      </c>
      <c r="I11" s="27" t="s">
        <v>20</v>
      </c>
      <c r="J11" s="1" t="s">
        <v>2479</v>
      </c>
      <c r="K11" s="1" t="s">
        <v>2619</v>
      </c>
      <c r="L11" s="1" t="s">
        <v>3481</v>
      </c>
      <c r="M11" s="1" t="s">
        <v>3216</v>
      </c>
      <c r="N11" s="1" t="s">
        <v>3212</v>
      </c>
      <c r="O11" s="1" t="s">
        <v>218</v>
      </c>
      <c r="P11" s="1" t="s">
        <v>2467</v>
      </c>
      <c r="Q11" s="1" t="s">
        <v>3278</v>
      </c>
      <c r="S11" s="1" t="s">
        <v>127</v>
      </c>
      <c r="T11" s="1" t="s">
        <v>57</v>
      </c>
      <c r="U11" s="1">
        <v>65111</v>
      </c>
      <c r="V11" s="1" t="s">
        <v>3481</v>
      </c>
      <c r="W11" t="s">
        <v>3246</v>
      </c>
      <c r="X11" s="1" t="s">
        <v>128</v>
      </c>
      <c r="Y11" t="s">
        <v>3217</v>
      </c>
    </row>
    <row r="12" spans="1:25">
      <c r="A12" s="1" t="s">
        <v>3832</v>
      </c>
      <c r="B12" s="1" t="s">
        <v>1369</v>
      </c>
      <c r="C12" s="1" t="s">
        <v>2650</v>
      </c>
      <c r="D12" s="1" t="s">
        <v>3445</v>
      </c>
      <c r="E12" s="1" t="s">
        <v>2653</v>
      </c>
      <c r="F12" s="19" t="s">
        <v>2654</v>
      </c>
      <c r="G12" s="1" t="s">
        <v>2655</v>
      </c>
      <c r="H12" s="1">
        <v>100</v>
      </c>
      <c r="I12" s="27" t="s">
        <v>20</v>
      </c>
      <c r="J12" s="1" t="s">
        <v>2628</v>
      </c>
      <c r="K12" s="1" t="s">
        <v>2656</v>
      </c>
      <c r="L12" s="1" t="s">
        <v>192</v>
      </c>
      <c r="M12" s="1" t="s">
        <v>3216</v>
      </c>
      <c r="N12" s="1" t="s">
        <v>3211</v>
      </c>
      <c r="O12" s="1" t="s">
        <v>1917</v>
      </c>
      <c r="P12" s="1" t="s">
        <v>2776</v>
      </c>
      <c r="Q12" s="1" t="s">
        <v>3353</v>
      </c>
      <c r="S12" s="1" t="s">
        <v>92</v>
      </c>
      <c r="T12" s="1" t="s">
        <v>3377</v>
      </c>
      <c r="U12" s="1">
        <v>462</v>
      </c>
      <c r="V12" s="1" t="s">
        <v>3481</v>
      </c>
      <c r="W12" t="s">
        <v>3246</v>
      </c>
      <c r="X12" s="1" t="s">
        <v>125</v>
      </c>
      <c r="Y12" s="1" t="s">
        <v>42</v>
      </c>
    </row>
    <row r="13" spans="1:25">
      <c r="A13" s="1" t="s">
        <v>3832</v>
      </c>
      <c r="B13" s="1" t="s">
        <v>1369</v>
      </c>
      <c r="C13" s="1" t="s">
        <v>479</v>
      </c>
      <c r="D13" s="1" t="s">
        <v>3448</v>
      </c>
      <c r="E13" s="1" t="s">
        <v>480</v>
      </c>
      <c r="F13" s="21" t="s">
        <v>366</v>
      </c>
      <c r="G13" s="1" t="s">
        <v>376</v>
      </c>
      <c r="H13" s="1">
        <v>348</v>
      </c>
      <c r="I13" s="27">
        <v>13</v>
      </c>
      <c r="J13" s="1" t="s">
        <v>368</v>
      </c>
      <c r="K13" s="1" t="s">
        <v>591</v>
      </c>
      <c r="L13" s="1" t="s">
        <v>3481</v>
      </c>
      <c r="M13" s="1" t="s">
        <v>3456</v>
      </c>
      <c r="N13" s="1" t="s">
        <v>1051</v>
      </c>
      <c r="O13" s="1" t="s">
        <v>369</v>
      </c>
      <c r="P13" s="1" t="s">
        <v>370</v>
      </c>
      <c r="Q13" s="1" t="s">
        <v>3457</v>
      </c>
      <c r="S13" s="1" t="s">
        <v>21</v>
      </c>
      <c r="T13" s="1" t="s">
        <v>3377</v>
      </c>
      <c r="U13" s="1">
        <v>130899</v>
      </c>
      <c r="V13" t="s">
        <v>3558</v>
      </c>
      <c r="W13" s="1" t="s">
        <v>3248</v>
      </c>
      <c r="X13" s="1" t="s">
        <v>23</v>
      </c>
    </row>
    <row r="14" spans="1:25">
      <c r="A14" s="1" t="s">
        <v>3832</v>
      </c>
      <c r="B14" s="1" t="s">
        <v>1369</v>
      </c>
      <c r="C14" s="1" t="s">
        <v>479</v>
      </c>
      <c r="D14" s="1" t="s">
        <v>3448</v>
      </c>
      <c r="E14" s="1" t="s">
        <v>374</v>
      </c>
      <c r="F14" s="21" t="s">
        <v>377</v>
      </c>
      <c r="G14" s="1" t="s">
        <v>376</v>
      </c>
      <c r="H14" s="1">
        <v>500</v>
      </c>
      <c r="I14" s="27">
        <v>28</v>
      </c>
      <c r="J14" s="1" t="s">
        <v>368</v>
      </c>
      <c r="K14" s="1" t="s">
        <v>591</v>
      </c>
      <c r="L14" s="1" t="s">
        <v>3481</v>
      </c>
      <c r="M14" s="1" t="s">
        <v>3215</v>
      </c>
      <c r="N14" s="1" t="s">
        <v>1051</v>
      </c>
      <c r="O14" s="1" t="s">
        <v>1051</v>
      </c>
      <c r="P14" s="1" t="s">
        <v>378</v>
      </c>
      <c r="Q14" s="1" t="s">
        <v>3458</v>
      </c>
      <c r="S14" s="1" t="s">
        <v>22</v>
      </c>
      <c r="T14" s="1" t="s">
        <v>3377</v>
      </c>
      <c r="U14" s="1">
        <v>25263</v>
      </c>
      <c r="V14" t="s">
        <v>3558</v>
      </c>
      <c r="W14" t="s">
        <v>3246</v>
      </c>
      <c r="X14" s="1" t="s">
        <v>23</v>
      </c>
      <c r="Y14" s="1" t="s">
        <v>3459</v>
      </c>
    </row>
    <row r="15" spans="1:25">
      <c r="A15" s="1" t="s">
        <v>3832</v>
      </c>
      <c r="B15" s="1" t="s">
        <v>1369</v>
      </c>
      <c r="C15" s="1" t="s">
        <v>2884</v>
      </c>
      <c r="D15" s="1" t="s">
        <v>3324</v>
      </c>
      <c r="E15" s="1" t="s">
        <v>24</v>
      </c>
      <c r="F15" s="19" t="s">
        <v>2819</v>
      </c>
      <c r="G15" s="1" t="s">
        <v>2820</v>
      </c>
      <c r="H15" s="1">
        <v>87</v>
      </c>
      <c r="I15" s="27">
        <v>28</v>
      </c>
      <c r="J15" s="1" t="s">
        <v>2821</v>
      </c>
      <c r="K15" s="1" t="s">
        <v>309</v>
      </c>
      <c r="L15" s="1" t="s">
        <v>3558</v>
      </c>
      <c r="M15" s="1" t="s">
        <v>3539</v>
      </c>
      <c r="N15" s="1" t="s">
        <v>3211</v>
      </c>
      <c r="O15" s="1" t="s">
        <v>1917</v>
      </c>
      <c r="P15" s="1" t="s">
        <v>2822</v>
      </c>
      <c r="Q15" s="1" t="s">
        <v>3623</v>
      </c>
      <c r="S15" s="1" t="s">
        <v>25</v>
      </c>
      <c r="T15" s="1" t="s">
        <v>3377</v>
      </c>
      <c r="U15" s="1">
        <v>62453</v>
      </c>
      <c r="V15" s="1" t="s">
        <v>3481</v>
      </c>
      <c r="W15" t="s">
        <v>3246</v>
      </c>
      <c r="X15" s="1" t="s">
        <v>23</v>
      </c>
      <c r="Y15" s="1" t="s">
        <v>32</v>
      </c>
    </row>
    <row r="16" spans="1:25">
      <c r="A16" s="1" t="s">
        <v>3832</v>
      </c>
      <c r="B16" s="1" t="s">
        <v>1369</v>
      </c>
      <c r="C16" s="1" t="s">
        <v>320</v>
      </c>
      <c r="D16" s="1" t="s">
        <v>3388</v>
      </c>
      <c r="E16" s="1" t="s">
        <v>412</v>
      </c>
      <c r="F16" s="21" t="s">
        <v>409</v>
      </c>
      <c r="G16" s="1" t="s">
        <v>527</v>
      </c>
      <c r="H16" s="1">
        <v>38</v>
      </c>
      <c r="I16" s="27">
        <v>4</v>
      </c>
      <c r="J16" s="1" t="s">
        <v>528</v>
      </c>
      <c r="K16" s="1" t="s">
        <v>529</v>
      </c>
      <c r="L16" s="1" t="s">
        <v>3481</v>
      </c>
      <c r="M16" s="1" t="s">
        <v>3216</v>
      </c>
      <c r="N16" s="1" t="s">
        <v>3533</v>
      </c>
      <c r="O16" s="1" t="s">
        <v>1051</v>
      </c>
      <c r="P16" s="1" t="s">
        <v>530</v>
      </c>
      <c r="Q16" s="1" t="s">
        <v>3534</v>
      </c>
      <c r="S16" s="1" t="s">
        <v>26</v>
      </c>
      <c r="T16" s="1" t="s">
        <v>106</v>
      </c>
      <c r="U16" s="1">
        <v>982812</v>
      </c>
      <c r="V16" s="1" t="s">
        <v>3481</v>
      </c>
      <c r="W16" s="1" t="s">
        <v>3254</v>
      </c>
      <c r="X16" s="1" t="s">
        <v>125</v>
      </c>
      <c r="Y16" s="1" t="s">
        <v>104</v>
      </c>
    </row>
    <row r="17" spans="1:25">
      <c r="A17" s="1" t="s">
        <v>3832</v>
      </c>
      <c r="B17" s="1" t="s">
        <v>1369</v>
      </c>
      <c r="C17" s="1" t="s">
        <v>320</v>
      </c>
      <c r="D17" s="1" t="s">
        <v>3388</v>
      </c>
      <c r="E17" s="1" t="s">
        <v>512</v>
      </c>
      <c r="F17" s="21" t="s">
        <v>513</v>
      </c>
      <c r="G17" s="1" t="s">
        <v>514</v>
      </c>
      <c r="H17" s="1">
        <v>145</v>
      </c>
      <c r="I17" s="27" t="s">
        <v>20</v>
      </c>
      <c r="J17" s="1" t="s">
        <v>515</v>
      </c>
      <c r="K17" s="1" t="s">
        <v>516</v>
      </c>
      <c r="L17" s="1" t="s">
        <v>3481</v>
      </c>
      <c r="M17" s="1" t="s">
        <v>3214</v>
      </c>
      <c r="N17" s="1" t="s">
        <v>1183</v>
      </c>
      <c r="O17" s="1" t="s">
        <v>369</v>
      </c>
      <c r="P17" s="1" t="s">
        <v>517</v>
      </c>
      <c r="Q17" s="1" t="s">
        <v>3595</v>
      </c>
      <c r="S17" s="1" t="s">
        <v>27</v>
      </c>
      <c r="T17" s="1" t="s">
        <v>107</v>
      </c>
      <c r="U17" s="1">
        <v>639753</v>
      </c>
      <c r="V17" s="1" t="s">
        <v>3558</v>
      </c>
      <c r="W17" s="1" t="s">
        <v>3254</v>
      </c>
      <c r="X17" s="1" t="s">
        <v>126</v>
      </c>
      <c r="Y17" s="1" t="s">
        <v>186</v>
      </c>
    </row>
    <row r="18" spans="1:25">
      <c r="A18" s="1" t="s">
        <v>3832</v>
      </c>
      <c r="B18" s="1" t="s">
        <v>1369</v>
      </c>
      <c r="C18" s="1" t="s">
        <v>320</v>
      </c>
      <c r="D18" s="1" t="s">
        <v>3388</v>
      </c>
      <c r="E18" s="1" t="s">
        <v>328</v>
      </c>
      <c r="F18" s="21" t="s">
        <v>329</v>
      </c>
      <c r="H18" s="1">
        <v>50</v>
      </c>
      <c r="I18" s="27" t="s">
        <v>20</v>
      </c>
      <c r="J18" s="1" t="s">
        <v>451</v>
      </c>
      <c r="K18" s="1" t="s">
        <v>3600</v>
      </c>
      <c r="L18" s="1" t="s">
        <v>3481</v>
      </c>
      <c r="M18" s="1" t="s">
        <v>3596</v>
      </c>
      <c r="N18" s="1" t="s">
        <v>3597</v>
      </c>
      <c r="O18" s="1" t="s">
        <v>1051</v>
      </c>
      <c r="P18" s="1" t="s">
        <v>445</v>
      </c>
      <c r="Q18" s="1" t="s">
        <v>3598</v>
      </c>
      <c r="S18" s="1" t="s">
        <v>28</v>
      </c>
      <c r="T18" s="1" t="s">
        <v>107</v>
      </c>
      <c r="U18" s="1">
        <f>176757/2</f>
        <v>88378.5</v>
      </c>
      <c r="V18" s="1" t="s">
        <v>3558</v>
      </c>
      <c r="W18" s="1" t="s">
        <v>3248</v>
      </c>
      <c r="X18" s="1" t="s">
        <v>126</v>
      </c>
      <c r="Y18" s="1" t="s">
        <v>29</v>
      </c>
    </row>
    <row r="19" spans="1:25">
      <c r="A19" s="1" t="s">
        <v>3832</v>
      </c>
      <c r="B19" s="1" t="s">
        <v>1369</v>
      </c>
      <c r="C19" s="1" t="s">
        <v>320</v>
      </c>
      <c r="D19" s="1" t="s">
        <v>3388</v>
      </c>
      <c r="E19" s="1" t="s">
        <v>325</v>
      </c>
      <c r="F19" s="21" t="s">
        <v>326</v>
      </c>
      <c r="G19" s="1" t="s">
        <v>449</v>
      </c>
      <c r="H19" s="1">
        <v>65</v>
      </c>
      <c r="I19" s="27">
        <v>5</v>
      </c>
      <c r="J19" s="1" t="s">
        <v>450</v>
      </c>
      <c r="K19" s="1" t="s">
        <v>3600</v>
      </c>
      <c r="L19" s="1" t="s">
        <v>3481</v>
      </c>
      <c r="M19" s="1" t="s">
        <v>3596</v>
      </c>
      <c r="N19" s="1" t="s">
        <v>3599</v>
      </c>
      <c r="O19" s="1" t="s">
        <v>1051</v>
      </c>
      <c r="P19" s="1" t="s">
        <v>570</v>
      </c>
      <c r="Q19" s="1" t="s">
        <v>3601</v>
      </c>
      <c r="S19" s="1" t="s">
        <v>28</v>
      </c>
      <c r="T19" s="1" t="s">
        <v>107</v>
      </c>
      <c r="U19" s="1">
        <f>176757/2</f>
        <v>88378.5</v>
      </c>
      <c r="V19" s="1" t="s">
        <v>3558</v>
      </c>
      <c r="W19" s="1" t="s">
        <v>3248</v>
      </c>
      <c r="X19" s="1" t="s">
        <v>126</v>
      </c>
      <c r="Y19" s="1" t="s">
        <v>30</v>
      </c>
    </row>
    <row r="20" spans="1:25">
      <c r="A20" s="1" t="s">
        <v>3832</v>
      </c>
      <c r="B20" s="1" t="s">
        <v>1369</v>
      </c>
      <c r="C20" s="1" t="s">
        <v>320</v>
      </c>
      <c r="D20" s="1" t="s">
        <v>3388</v>
      </c>
      <c r="E20" s="1" t="s">
        <v>571</v>
      </c>
      <c r="F20" s="21" t="s">
        <v>572</v>
      </c>
      <c r="G20" s="1" t="s">
        <v>573</v>
      </c>
      <c r="H20" s="1">
        <v>100</v>
      </c>
      <c r="I20" s="27" t="s">
        <v>20</v>
      </c>
      <c r="J20" s="1" t="s">
        <v>574</v>
      </c>
      <c r="K20" s="1" t="s">
        <v>3600</v>
      </c>
      <c r="L20" s="1" t="s">
        <v>3481</v>
      </c>
      <c r="M20" s="1" t="s">
        <v>3539</v>
      </c>
      <c r="N20" s="1" t="s">
        <v>3602</v>
      </c>
      <c r="O20" s="1" t="s">
        <v>3603</v>
      </c>
      <c r="P20" s="1" t="s">
        <v>575</v>
      </c>
      <c r="Q20" s="1" t="s">
        <v>3604</v>
      </c>
      <c r="S20" s="1" t="s">
        <v>31</v>
      </c>
      <c r="T20" s="1" t="s">
        <v>107</v>
      </c>
      <c r="U20" s="1">
        <v>493834</v>
      </c>
      <c r="V20" s="1" t="s">
        <v>3558</v>
      </c>
      <c r="W20" s="1" t="s">
        <v>3248</v>
      </c>
      <c r="X20" s="1" t="s">
        <v>126</v>
      </c>
    </row>
    <row r="21" spans="1:25">
      <c r="A21" s="1" t="s">
        <v>3832</v>
      </c>
      <c r="B21" s="1" t="s">
        <v>1369</v>
      </c>
      <c r="C21" s="1" t="s">
        <v>320</v>
      </c>
      <c r="D21" s="1" t="s">
        <v>3388</v>
      </c>
      <c r="E21" s="1" t="s">
        <v>288</v>
      </c>
      <c r="F21" s="21" t="s">
        <v>3476</v>
      </c>
      <c r="G21" s="1" t="s">
        <v>410</v>
      </c>
      <c r="H21" s="1">
        <v>110</v>
      </c>
      <c r="I21" s="27">
        <v>12</v>
      </c>
      <c r="J21" s="1" t="s">
        <v>368</v>
      </c>
      <c r="K21" s="1" t="s">
        <v>591</v>
      </c>
      <c r="L21" s="1" t="s">
        <v>3481</v>
      </c>
      <c r="M21" s="1" t="s">
        <v>3215</v>
      </c>
      <c r="N21" s="1" t="s">
        <v>3599</v>
      </c>
      <c r="O21" s="1" t="s">
        <v>1119</v>
      </c>
      <c r="P21" s="1" t="s">
        <v>411</v>
      </c>
      <c r="Q21" s="1" t="s">
        <v>3474</v>
      </c>
      <c r="S21" s="1" t="s">
        <v>12</v>
      </c>
      <c r="T21" s="1" t="s">
        <v>107</v>
      </c>
      <c r="U21" s="1">
        <v>3465018</v>
      </c>
      <c r="V21" s="1" t="s">
        <v>3558</v>
      </c>
      <c r="W21" s="1" t="s">
        <v>3248</v>
      </c>
      <c r="X21" s="1" t="s">
        <v>3264</v>
      </c>
      <c r="Y21" s="1" t="s">
        <v>184</v>
      </c>
    </row>
    <row r="22" spans="1:25">
      <c r="A22" s="1" t="s">
        <v>3832</v>
      </c>
      <c r="B22" s="1" t="s">
        <v>1369</v>
      </c>
      <c r="C22" s="1" t="s">
        <v>320</v>
      </c>
      <c r="D22" s="1" t="s">
        <v>3388</v>
      </c>
      <c r="E22" s="1" t="s">
        <v>261</v>
      </c>
      <c r="F22" s="21" t="s">
        <v>262</v>
      </c>
      <c r="G22" s="1" t="s">
        <v>263</v>
      </c>
      <c r="H22" s="1">
        <v>140</v>
      </c>
      <c r="I22" s="27">
        <v>9</v>
      </c>
      <c r="J22" s="1" t="s">
        <v>264</v>
      </c>
      <c r="K22" s="1" t="s">
        <v>265</v>
      </c>
      <c r="L22" s="1" t="s">
        <v>3481</v>
      </c>
      <c r="M22" s="1" t="s">
        <v>3456</v>
      </c>
      <c r="N22" s="1" t="s">
        <v>1119</v>
      </c>
      <c r="O22" s="1" t="s">
        <v>1119</v>
      </c>
      <c r="P22" s="1" t="s">
        <v>266</v>
      </c>
      <c r="Q22" s="1" t="s">
        <v>3342</v>
      </c>
      <c r="S22" s="1" t="s">
        <v>3956</v>
      </c>
      <c r="T22" s="1" t="s">
        <v>107</v>
      </c>
      <c r="U22" s="1">
        <v>166902</v>
      </c>
      <c r="V22" s="1" t="s">
        <v>3558</v>
      </c>
      <c r="W22" s="1" t="s">
        <v>3250</v>
      </c>
      <c r="X22" s="1" t="s">
        <v>3145</v>
      </c>
      <c r="Y22" s="1" t="s">
        <v>81</v>
      </c>
    </row>
    <row r="23" spans="1:25">
      <c r="A23" s="1" t="s">
        <v>3832</v>
      </c>
      <c r="B23" s="1" t="s">
        <v>1369</v>
      </c>
      <c r="C23" s="1" t="s">
        <v>320</v>
      </c>
      <c r="D23" s="1" t="s">
        <v>3388</v>
      </c>
      <c r="E23" s="1" t="s">
        <v>268</v>
      </c>
      <c r="F23" s="21" t="s">
        <v>269</v>
      </c>
      <c r="G23" s="1" t="s">
        <v>270</v>
      </c>
      <c r="H23" s="1">
        <v>239</v>
      </c>
      <c r="I23" s="27">
        <v>9</v>
      </c>
      <c r="J23" s="1" t="s">
        <v>368</v>
      </c>
      <c r="K23" s="1" t="s">
        <v>591</v>
      </c>
      <c r="L23" s="1" t="s">
        <v>3481</v>
      </c>
      <c r="M23" s="1" t="s">
        <v>3215</v>
      </c>
      <c r="N23" s="1" t="s">
        <v>1051</v>
      </c>
      <c r="O23" s="1" t="s">
        <v>1051</v>
      </c>
      <c r="P23" s="1" t="s">
        <v>271</v>
      </c>
      <c r="Q23" s="1" t="s">
        <v>3343</v>
      </c>
      <c r="S23" s="1" t="s">
        <v>82</v>
      </c>
      <c r="T23" s="1" t="s">
        <v>107</v>
      </c>
      <c r="U23" s="1">
        <v>2962717</v>
      </c>
      <c r="V23" s="1" t="s">
        <v>3558</v>
      </c>
      <c r="W23" s="1" t="s">
        <v>3250</v>
      </c>
      <c r="X23" s="1" t="s">
        <v>3143</v>
      </c>
      <c r="Y23" s="1" t="s">
        <v>186</v>
      </c>
    </row>
    <row r="24" spans="1:25">
      <c r="A24" s="1" t="s">
        <v>3832</v>
      </c>
      <c r="B24" s="1" t="s">
        <v>1369</v>
      </c>
      <c r="C24" s="1" t="s">
        <v>320</v>
      </c>
      <c r="D24" s="1" t="s">
        <v>3388</v>
      </c>
      <c r="E24" s="1" t="s">
        <v>392</v>
      </c>
      <c r="F24" s="21" t="s">
        <v>390</v>
      </c>
      <c r="G24" s="1" t="s">
        <v>391</v>
      </c>
      <c r="H24" s="1">
        <v>250</v>
      </c>
      <c r="I24" s="27">
        <v>11</v>
      </c>
      <c r="J24" s="1" t="s">
        <v>509</v>
      </c>
      <c r="K24" s="1" t="s">
        <v>510</v>
      </c>
      <c r="L24" s="1" t="s">
        <v>3481</v>
      </c>
      <c r="M24" s="1" t="s">
        <v>3215</v>
      </c>
      <c r="N24" s="1" t="s">
        <v>1051</v>
      </c>
      <c r="O24" s="1" t="s">
        <v>369</v>
      </c>
      <c r="P24" s="1" t="s">
        <v>511</v>
      </c>
      <c r="Q24" s="1" t="s">
        <v>3344</v>
      </c>
      <c r="S24" s="1" t="s">
        <v>3958</v>
      </c>
      <c r="T24" s="1" t="s">
        <v>107</v>
      </c>
      <c r="U24" s="1">
        <v>767157</v>
      </c>
      <c r="V24" s="1" t="s">
        <v>3558</v>
      </c>
      <c r="W24" s="1" t="s">
        <v>3252</v>
      </c>
      <c r="X24" s="1" t="s">
        <v>3037</v>
      </c>
      <c r="Y24" s="1" t="s">
        <v>186</v>
      </c>
    </row>
    <row r="25" spans="1:25">
      <c r="A25" s="1" t="s">
        <v>3832</v>
      </c>
      <c r="B25" s="1" t="s">
        <v>3437</v>
      </c>
      <c r="C25" s="1" t="s">
        <v>3438</v>
      </c>
      <c r="D25" s="1" t="s">
        <v>3388</v>
      </c>
      <c r="E25" s="1" t="s">
        <v>3439</v>
      </c>
      <c r="F25" s="21" t="s">
        <v>3310</v>
      </c>
      <c r="H25" s="1">
        <v>76</v>
      </c>
      <c r="I25" s="27" t="s">
        <v>20</v>
      </c>
      <c r="J25" s="1" t="s">
        <v>3331</v>
      </c>
      <c r="K25" s="1" t="s">
        <v>3332</v>
      </c>
      <c r="L25" s="1" t="s">
        <v>3481</v>
      </c>
      <c r="M25" s="1" t="s">
        <v>3345</v>
      </c>
      <c r="N25" s="1" t="s">
        <v>3333</v>
      </c>
      <c r="O25" s="1" t="s">
        <v>3311</v>
      </c>
      <c r="P25" s="1" t="s">
        <v>3334</v>
      </c>
      <c r="Q25" s="1" t="s">
        <v>3601</v>
      </c>
      <c r="S25" s="1" t="s">
        <v>83</v>
      </c>
      <c r="T25" s="1" t="s">
        <v>107</v>
      </c>
      <c r="U25" s="1">
        <v>163627</v>
      </c>
      <c r="V25" s="1" t="s">
        <v>3558</v>
      </c>
      <c r="W25" s="1" t="s">
        <v>3330</v>
      </c>
      <c r="X25" s="1" t="s">
        <v>126</v>
      </c>
    </row>
    <row r="26" spans="1:25">
      <c r="A26" s="1" t="s">
        <v>3832</v>
      </c>
      <c r="B26" s="1" t="s">
        <v>1369</v>
      </c>
      <c r="C26" s="1" t="s">
        <v>2192</v>
      </c>
      <c r="D26" s="1" t="s">
        <v>3295</v>
      </c>
      <c r="E26" s="1" t="s">
        <v>2056</v>
      </c>
      <c r="F26" s="19" t="s">
        <v>2057</v>
      </c>
      <c r="G26" s="1" t="s">
        <v>2058</v>
      </c>
      <c r="H26" s="1">
        <v>47</v>
      </c>
      <c r="I26" s="27">
        <v>15</v>
      </c>
      <c r="J26" s="1" t="s">
        <v>2443</v>
      </c>
      <c r="K26" s="1" t="s">
        <v>3348</v>
      </c>
      <c r="L26" s="1" t="s">
        <v>3481</v>
      </c>
      <c r="M26" s="1" t="s">
        <v>3539</v>
      </c>
      <c r="N26" s="1" t="s">
        <v>3211</v>
      </c>
      <c r="O26" s="1" t="s">
        <v>1917</v>
      </c>
      <c r="P26" s="1" t="s">
        <v>2232</v>
      </c>
      <c r="Q26" s="1" t="s">
        <v>3454</v>
      </c>
      <c r="S26" s="1" t="s">
        <v>85</v>
      </c>
      <c r="T26" s="1" t="s">
        <v>84</v>
      </c>
      <c r="U26" s="1">
        <v>3608</v>
      </c>
      <c r="V26" s="1" t="s">
        <v>3481</v>
      </c>
      <c r="W26" s="23" t="s">
        <v>3248</v>
      </c>
      <c r="X26" s="1" t="s">
        <v>126</v>
      </c>
      <c r="Y26" s="1" t="s">
        <v>108</v>
      </c>
    </row>
    <row r="27" spans="1:25">
      <c r="A27" s="1" t="s">
        <v>3832</v>
      </c>
      <c r="B27" s="1" t="s">
        <v>1369</v>
      </c>
      <c r="C27" s="1" t="s">
        <v>587</v>
      </c>
      <c r="D27" s="1" t="s">
        <v>3340</v>
      </c>
      <c r="E27" s="1" t="s">
        <v>588</v>
      </c>
      <c r="F27" s="21" t="s">
        <v>589</v>
      </c>
      <c r="G27" s="1" t="s">
        <v>376</v>
      </c>
      <c r="H27" s="1">
        <v>455</v>
      </c>
      <c r="I27" s="27" t="s">
        <v>20</v>
      </c>
      <c r="J27" s="1" t="s">
        <v>590</v>
      </c>
      <c r="K27" s="1" t="s">
        <v>591</v>
      </c>
      <c r="L27" s="1" t="s">
        <v>3481</v>
      </c>
      <c r="M27" s="1" t="s">
        <v>3564</v>
      </c>
      <c r="N27" s="1" t="s">
        <v>1051</v>
      </c>
      <c r="O27" s="1" t="s">
        <v>1119</v>
      </c>
      <c r="P27" s="1" t="s">
        <v>478</v>
      </c>
      <c r="Q27" s="1" t="s">
        <v>3421</v>
      </c>
      <c r="S27" s="1" t="s">
        <v>3957</v>
      </c>
      <c r="T27" s="1" t="s">
        <v>86</v>
      </c>
      <c r="U27" s="1">
        <v>181319</v>
      </c>
      <c r="V27" s="1" t="s">
        <v>3558</v>
      </c>
      <c r="W27" s="1" t="s">
        <v>3248</v>
      </c>
      <c r="X27" s="1" t="s">
        <v>3253</v>
      </c>
    </row>
    <row r="28" spans="1:25">
      <c r="A28" s="1" t="s">
        <v>3832</v>
      </c>
      <c r="B28" s="1" t="s">
        <v>1878</v>
      </c>
      <c r="C28" s="1" t="s">
        <v>1733</v>
      </c>
      <c r="D28" s="1" t="s">
        <v>3499</v>
      </c>
      <c r="E28" s="1" t="s">
        <v>1861</v>
      </c>
      <c r="F28" s="2" t="s">
        <v>1993</v>
      </c>
      <c r="G28" s="1" t="s">
        <v>1994</v>
      </c>
      <c r="H28" s="1">
        <v>31</v>
      </c>
      <c r="I28" s="27" t="s">
        <v>20</v>
      </c>
      <c r="J28" s="1" t="s">
        <v>1799</v>
      </c>
      <c r="K28" s="1" t="s">
        <v>67</v>
      </c>
      <c r="L28" s="28" t="s">
        <v>3481</v>
      </c>
      <c r="M28" s="1" t="s">
        <v>3494</v>
      </c>
      <c r="N28" s="1" t="s">
        <v>62</v>
      </c>
      <c r="O28" s="1" t="s">
        <v>1690</v>
      </c>
      <c r="P28" s="1" t="s">
        <v>1868</v>
      </c>
      <c r="Q28" s="1" t="s">
        <v>60</v>
      </c>
      <c r="R28" s="1" t="s">
        <v>9</v>
      </c>
      <c r="S28" s="1" t="s">
        <v>88</v>
      </c>
      <c r="T28" s="1" t="s">
        <v>3378</v>
      </c>
      <c r="U28" s="1">
        <f>ROUND(27685.25/5,0)</f>
        <v>5537</v>
      </c>
      <c r="V28" s="1" t="s">
        <v>3481</v>
      </c>
      <c r="W28" s="1" t="s">
        <v>3248</v>
      </c>
      <c r="X28" s="1" t="s">
        <v>3483</v>
      </c>
      <c r="Y28" s="1" t="s">
        <v>89</v>
      </c>
    </row>
    <row r="29" spans="1:25">
      <c r="A29" s="1" t="s">
        <v>3832</v>
      </c>
      <c r="B29" s="1" t="s">
        <v>1878</v>
      </c>
      <c r="C29" s="1" t="s">
        <v>1733</v>
      </c>
      <c r="D29" s="1" t="s">
        <v>3499</v>
      </c>
      <c r="E29" s="1" t="s">
        <v>1975</v>
      </c>
      <c r="F29" s="2" t="s">
        <v>1976</v>
      </c>
      <c r="G29" s="1" t="s">
        <v>1977</v>
      </c>
      <c r="H29" s="1">
        <v>30</v>
      </c>
      <c r="I29" s="27" t="s">
        <v>20</v>
      </c>
      <c r="J29" s="1" t="s">
        <v>1978</v>
      </c>
      <c r="K29" s="1" t="s">
        <v>67</v>
      </c>
      <c r="L29" s="28" t="s">
        <v>3481</v>
      </c>
      <c r="M29" s="1" t="s">
        <v>3494</v>
      </c>
      <c r="N29" s="1" t="s">
        <v>63</v>
      </c>
      <c r="O29" s="1" t="s">
        <v>1690</v>
      </c>
      <c r="P29" s="1" t="s">
        <v>1979</v>
      </c>
      <c r="Q29" s="1" t="s">
        <v>60</v>
      </c>
      <c r="R29" s="1" t="s">
        <v>9</v>
      </c>
      <c r="S29" s="1" t="s">
        <v>88</v>
      </c>
      <c r="T29" s="1" t="s">
        <v>3378</v>
      </c>
      <c r="U29" s="1">
        <f>ROUND(27685.25/5,0)</f>
        <v>5537</v>
      </c>
      <c r="V29" s="1" t="s">
        <v>3481</v>
      </c>
      <c r="W29" s="1" t="s">
        <v>3248</v>
      </c>
      <c r="X29" s="1" t="s">
        <v>3483</v>
      </c>
      <c r="Y29" s="1" t="s">
        <v>11</v>
      </c>
    </row>
    <row r="30" spans="1:25">
      <c r="A30" s="1" t="s">
        <v>3832</v>
      </c>
      <c r="B30" s="1" t="s">
        <v>1878</v>
      </c>
      <c r="C30" s="1" t="s">
        <v>1733</v>
      </c>
      <c r="D30" s="1" t="s">
        <v>3499</v>
      </c>
      <c r="E30" s="1" t="s">
        <v>1740</v>
      </c>
      <c r="F30" s="2" t="s">
        <v>1741</v>
      </c>
      <c r="G30" s="1" t="s">
        <v>1803</v>
      </c>
      <c r="H30" s="1">
        <v>50</v>
      </c>
      <c r="I30" s="27" t="s">
        <v>20</v>
      </c>
      <c r="J30" s="1" t="s">
        <v>1678</v>
      </c>
      <c r="K30" s="1" t="s">
        <v>67</v>
      </c>
      <c r="L30" s="28" t="s">
        <v>3481</v>
      </c>
      <c r="M30" s="1" t="s">
        <v>3494</v>
      </c>
      <c r="N30" s="1" t="s">
        <v>63</v>
      </c>
      <c r="O30" s="1" t="s">
        <v>1770</v>
      </c>
      <c r="P30" s="1" t="s">
        <v>1679</v>
      </c>
      <c r="Q30" s="1" t="s">
        <v>60</v>
      </c>
      <c r="R30" s="1" t="s">
        <v>9</v>
      </c>
      <c r="S30" s="1" t="s">
        <v>88</v>
      </c>
      <c r="T30" s="1" t="s">
        <v>3377</v>
      </c>
      <c r="U30" s="1">
        <f>ROUND(27685.25/5,0)</f>
        <v>5537</v>
      </c>
      <c r="V30" s="1" t="s">
        <v>3481</v>
      </c>
      <c r="W30" s="1" t="s">
        <v>3248</v>
      </c>
      <c r="X30" s="1" t="s">
        <v>3483</v>
      </c>
      <c r="Y30" s="1" t="s">
        <v>11</v>
      </c>
    </row>
    <row r="31" spans="1:25">
      <c r="A31" s="1" t="s">
        <v>3832</v>
      </c>
      <c r="B31" s="1" t="s">
        <v>1878</v>
      </c>
      <c r="C31" s="1" t="s">
        <v>1733</v>
      </c>
      <c r="D31" s="1" t="s">
        <v>3499</v>
      </c>
      <c r="E31" s="1" t="s">
        <v>1680</v>
      </c>
      <c r="F31" s="2" t="s">
        <v>1681</v>
      </c>
      <c r="G31" s="1" t="s">
        <v>1924</v>
      </c>
      <c r="H31" s="1">
        <v>40</v>
      </c>
      <c r="I31" s="27" t="s">
        <v>20</v>
      </c>
      <c r="J31" s="1" t="s">
        <v>2044</v>
      </c>
      <c r="K31" s="1" t="s">
        <v>67</v>
      </c>
      <c r="L31" s="28" t="s">
        <v>3481</v>
      </c>
      <c r="M31" s="1" t="s">
        <v>3548</v>
      </c>
      <c r="N31" s="1" t="s">
        <v>63</v>
      </c>
      <c r="O31" s="1" t="s">
        <v>1770</v>
      </c>
      <c r="P31" s="1" t="s">
        <v>1927</v>
      </c>
      <c r="Q31" s="1" t="s">
        <v>60</v>
      </c>
      <c r="R31" s="1" t="s">
        <v>9</v>
      </c>
      <c r="S31" s="1" t="s">
        <v>88</v>
      </c>
      <c r="T31" s="1" t="s">
        <v>3378</v>
      </c>
      <c r="U31" s="1">
        <f>ROUND(27685.25/5,0)</f>
        <v>5537</v>
      </c>
      <c r="V31" s="1" t="s">
        <v>3481</v>
      </c>
      <c r="W31" s="1" t="s">
        <v>3248</v>
      </c>
      <c r="X31" s="1" t="s">
        <v>3483</v>
      </c>
      <c r="Y31" s="1" t="s">
        <v>11</v>
      </c>
    </row>
    <row r="32" spans="1:25">
      <c r="A32" s="1" t="s">
        <v>3832</v>
      </c>
      <c r="B32" s="1" t="s">
        <v>1878</v>
      </c>
      <c r="C32" s="1" t="s">
        <v>1733</v>
      </c>
      <c r="D32" s="1" t="s">
        <v>3499</v>
      </c>
      <c r="E32" s="1" t="s">
        <v>1928</v>
      </c>
      <c r="F32" s="2" t="s">
        <v>1929</v>
      </c>
      <c r="G32" s="1" t="s">
        <v>1930</v>
      </c>
      <c r="H32" s="1">
        <v>40</v>
      </c>
      <c r="I32" s="27" t="s">
        <v>20</v>
      </c>
      <c r="J32" s="1" t="s">
        <v>2050</v>
      </c>
      <c r="K32" s="1" t="s">
        <v>67</v>
      </c>
      <c r="L32" s="28" t="s">
        <v>3481</v>
      </c>
      <c r="M32" s="1" t="s">
        <v>3548</v>
      </c>
      <c r="N32" s="1" t="s">
        <v>63</v>
      </c>
      <c r="O32" s="1" t="s">
        <v>1690</v>
      </c>
      <c r="P32" s="1" t="s">
        <v>2051</v>
      </c>
      <c r="Q32" s="1" t="s">
        <v>60</v>
      </c>
      <c r="R32" s="1" t="s">
        <v>9</v>
      </c>
      <c r="S32" s="1" t="s">
        <v>88</v>
      </c>
      <c r="T32" s="1" t="s">
        <v>3378</v>
      </c>
      <c r="U32" s="1">
        <f>ROUND(27685.25/5,0)</f>
        <v>5537</v>
      </c>
      <c r="V32" s="1" t="s">
        <v>3481</v>
      </c>
      <c r="W32" s="1" t="s">
        <v>3248</v>
      </c>
      <c r="X32" s="1" t="s">
        <v>3483</v>
      </c>
      <c r="Y32" s="1" t="s">
        <v>11</v>
      </c>
    </row>
    <row r="33" spans="1:25">
      <c r="A33" s="1" t="s">
        <v>3832</v>
      </c>
      <c r="B33" s="1" t="s">
        <v>1753</v>
      </c>
      <c r="C33" s="1" t="s">
        <v>1544</v>
      </c>
      <c r="D33" s="1" t="s">
        <v>3403</v>
      </c>
      <c r="E33" s="1" t="s">
        <v>1800</v>
      </c>
      <c r="F33" s="2" t="s">
        <v>1801</v>
      </c>
      <c r="H33" s="1">
        <v>20</v>
      </c>
      <c r="I33" s="27" t="s">
        <v>20</v>
      </c>
      <c r="J33" s="1" t="s">
        <v>1802</v>
      </c>
      <c r="K33" s="1" t="s">
        <v>68</v>
      </c>
      <c r="L33" s="1" t="s">
        <v>3560</v>
      </c>
      <c r="M33" s="1" t="s">
        <v>3942</v>
      </c>
      <c r="N33" s="1" t="s">
        <v>64</v>
      </c>
      <c r="O33" s="1" t="s">
        <v>1690</v>
      </c>
      <c r="P33" s="1" t="s">
        <v>1675</v>
      </c>
      <c r="Q33" s="1" t="s">
        <v>61</v>
      </c>
      <c r="S33" s="1" t="s">
        <v>3556</v>
      </c>
      <c r="T33" s="1" t="s">
        <v>54</v>
      </c>
      <c r="U33" s="1">
        <v>92755</v>
      </c>
      <c r="V33" s="1" t="s">
        <v>3481</v>
      </c>
      <c r="W33" s="1" t="s">
        <v>3246</v>
      </c>
      <c r="X33" s="1" t="s">
        <v>3483</v>
      </c>
      <c r="Y33" s="1" t="s">
        <v>3552</v>
      </c>
    </row>
    <row r="34" spans="1:25">
      <c r="A34" s="1" t="s">
        <v>3832</v>
      </c>
      <c r="B34" s="1" t="s">
        <v>1753</v>
      </c>
      <c r="C34" s="1" t="s">
        <v>1544</v>
      </c>
      <c r="D34" s="1" t="s">
        <v>3403</v>
      </c>
      <c r="E34" s="1" t="s">
        <v>1932</v>
      </c>
      <c r="F34" s="2" t="s">
        <v>1933</v>
      </c>
      <c r="H34" s="1">
        <v>13.9</v>
      </c>
      <c r="I34" s="27" t="s">
        <v>20</v>
      </c>
      <c r="J34" s="1" t="s">
        <v>890</v>
      </c>
      <c r="K34" s="1" t="s">
        <v>68</v>
      </c>
      <c r="L34" s="1" t="s">
        <v>3943</v>
      </c>
      <c r="M34" s="1" t="s">
        <v>3881</v>
      </c>
      <c r="N34" s="1" t="s">
        <v>64</v>
      </c>
      <c r="O34" s="1" t="s">
        <v>1690</v>
      </c>
      <c r="P34" s="1" t="s">
        <v>1934</v>
      </c>
      <c r="Q34" s="1" t="s">
        <v>61</v>
      </c>
      <c r="S34" s="1" t="s">
        <v>3556</v>
      </c>
      <c r="T34" s="1" t="s">
        <v>3555</v>
      </c>
      <c r="U34" s="1">
        <v>92755</v>
      </c>
      <c r="V34" s="1" t="s">
        <v>3481</v>
      </c>
      <c r="W34" s="1" t="s">
        <v>3246</v>
      </c>
      <c r="X34" s="1" t="s">
        <v>3483</v>
      </c>
      <c r="Y34" s="1" t="s">
        <v>3553</v>
      </c>
    </row>
    <row r="35" spans="1:25">
      <c r="A35" s="1" t="s">
        <v>3832</v>
      </c>
      <c r="B35" s="1" t="s">
        <v>1753</v>
      </c>
      <c r="C35" s="1" t="s">
        <v>1544</v>
      </c>
      <c r="D35" s="1" t="s">
        <v>3403</v>
      </c>
      <c r="E35" s="1" t="s">
        <v>1559</v>
      </c>
      <c r="F35" s="2" t="s">
        <v>1560</v>
      </c>
      <c r="H35" s="1">
        <v>7.3</v>
      </c>
      <c r="I35" s="27" t="s">
        <v>20</v>
      </c>
      <c r="J35" s="1" t="s">
        <v>1799</v>
      </c>
      <c r="K35" s="1" t="s">
        <v>68</v>
      </c>
      <c r="L35" s="1" t="s">
        <v>3557</v>
      </c>
      <c r="M35" s="1" t="s">
        <v>3877</v>
      </c>
      <c r="N35" s="1" t="s">
        <v>65</v>
      </c>
      <c r="O35" s="1" t="s">
        <v>1690</v>
      </c>
      <c r="P35" s="1" t="s">
        <v>1675</v>
      </c>
      <c r="Q35" s="1" t="s">
        <v>61</v>
      </c>
      <c r="S35" s="1" t="s">
        <v>3556</v>
      </c>
      <c r="U35" s="1">
        <v>92755</v>
      </c>
      <c r="V35" s="1" t="s">
        <v>3481</v>
      </c>
      <c r="W35" s="1" t="s">
        <v>3246</v>
      </c>
      <c r="X35" s="1" t="s">
        <v>3483</v>
      </c>
      <c r="Y35" s="1" t="s">
        <v>3554</v>
      </c>
    </row>
    <row r="36" spans="1:25">
      <c r="A36" s="1" t="s">
        <v>3832</v>
      </c>
      <c r="B36" s="1" t="s">
        <v>1753</v>
      </c>
      <c r="C36" s="1" t="s">
        <v>1544</v>
      </c>
      <c r="D36" s="1" t="s">
        <v>3403</v>
      </c>
      <c r="E36" s="1" t="s">
        <v>1617</v>
      </c>
      <c r="F36" s="2" t="s">
        <v>1618</v>
      </c>
      <c r="H36" s="1">
        <v>23</v>
      </c>
      <c r="I36" s="27" t="s">
        <v>20</v>
      </c>
      <c r="J36" s="1" t="s">
        <v>1807</v>
      </c>
      <c r="K36" s="1" t="s">
        <v>68</v>
      </c>
      <c r="L36" s="1" t="s">
        <v>3559</v>
      </c>
      <c r="M36" s="33" t="s">
        <v>3878</v>
      </c>
      <c r="N36" s="1" t="s">
        <v>66</v>
      </c>
      <c r="O36" s="1" t="s">
        <v>1690</v>
      </c>
      <c r="P36" s="1" t="s">
        <v>1621</v>
      </c>
      <c r="Q36" s="1" t="s">
        <v>61</v>
      </c>
      <c r="S36" s="1" t="s">
        <v>3556</v>
      </c>
      <c r="T36" s="1" t="s">
        <v>3555</v>
      </c>
      <c r="U36" s="1">
        <v>92755</v>
      </c>
      <c r="V36" s="1" t="s">
        <v>3481</v>
      </c>
      <c r="W36" s="1" t="s">
        <v>3246</v>
      </c>
      <c r="X36" s="1" t="s">
        <v>3483</v>
      </c>
      <c r="Y36" s="1" t="s">
        <v>3552</v>
      </c>
    </row>
    <row r="37" spans="1:25">
      <c r="A37" s="1" t="s">
        <v>3832</v>
      </c>
      <c r="B37" s="1" t="s">
        <v>1753</v>
      </c>
      <c r="C37" s="1" t="s">
        <v>1544</v>
      </c>
      <c r="D37" s="1" t="s">
        <v>3403</v>
      </c>
      <c r="E37" s="1" t="s">
        <v>2109</v>
      </c>
      <c r="F37" s="2" t="s">
        <v>2110</v>
      </c>
      <c r="H37" s="1">
        <v>33.700000000000003</v>
      </c>
      <c r="I37" s="27" t="s">
        <v>20</v>
      </c>
      <c r="J37" s="1" t="s">
        <v>1992</v>
      </c>
      <c r="K37" s="1" t="s">
        <v>68</v>
      </c>
      <c r="L37" s="1" t="s">
        <v>3559</v>
      </c>
      <c r="M37" s="1" t="s">
        <v>3879</v>
      </c>
      <c r="N37" s="1" t="s">
        <v>66</v>
      </c>
      <c r="O37" s="1" t="s">
        <v>1770</v>
      </c>
      <c r="P37" s="1" t="s">
        <v>1995</v>
      </c>
      <c r="Q37" s="1" t="s">
        <v>61</v>
      </c>
      <c r="S37" s="1" t="s">
        <v>3550</v>
      </c>
      <c r="T37" s="1" t="s">
        <v>54</v>
      </c>
      <c r="U37" s="1">
        <v>1216085</v>
      </c>
      <c r="V37" s="1" t="s">
        <v>3481</v>
      </c>
      <c r="W37" s="1" t="s">
        <v>3246</v>
      </c>
      <c r="X37" s="1" t="s">
        <v>3483</v>
      </c>
      <c r="Y37" s="1" t="s">
        <v>3505</v>
      </c>
    </row>
    <row r="38" spans="1:25">
      <c r="A38" s="1" t="s">
        <v>3832</v>
      </c>
      <c r="B38" s="1" t="s">
        <v>1753</v>
      </c>
      <c r="C38" s="1" t="s">
        <v>1544</v>
      </c>
      <c r="D38" s="1" t="s">
        <v>3403</v>
      </c>
      <c r="E38" s="1" t="s">
        <v>1869</v>
      </c>
      <c r="F38" s="2" t="s">
        <v>1870</v>
      </c>
      <c r="H38" s="1">
        <v>23</v>
      </c>
      <c r="I38" s="27" t="s">
        <v>20</v>
      </c>
      <c r="J38" s="1" t="s">
        <v>1992</v>
      </c>
      <c r="K38" s="1" t="s">
        <v>68</v>
      </c>
      <c r="L38" s="1" t="s">
        <v>3559</v>
      </c>
      <c r="M38" s="1" t="s">
        <v>3880</v>
      </c>
      <c r="N38" s="1" t="s">
        <v>66</v>
      </c>
      <c r="O38" s="1" t="s">
        <v>1690</v>
      </c>
      <c r="P38" s="1" t="s">
        <v>1871</v>
      </c>
      <c r="Q38" s="1" t="s">
        <v>61</v>
      </c>
      <c r="S38" s="1" t="s">
        <v>3551</v>
      </c>
      <c r="T38" s="1" t="s">
        <v>55</v>
      </c>
      <c r="U38" s="1">
        <v>98630</v>
      </c>
      <c r="V38" s="1" t="s">
        <v>3481</v>
      </c>
      <c r="W38" s="1" t="s">
        <v>3246</v>
      </c>
      <c r="X38" s="1" t="s">
        <v>3483</v>
      </c>
      <c r="Y38" s="1" t="s">
        <v>3505</v>
      </c>
    </row>
    <row r="39" spans="1:25">
      <c r="A39" s="1" t="s">
        <v>3905</v>
      </c>
      <c r="B39" s="1" t="s">
        <v>1736</v>
      </c>
      <c r="C39" s="1" t="s">
        <v>1764</v>
      </c>
      <c r="D39" s="1" t="s">
        <v>3496</v>
      </c>
      <c r="E39" s="1" t="s">
        <v>1765</v>
      </c>
      <c r="F39" s="4" t="s">
        <v>3593</v>
      </c>
      <c r="G39" s="1" t="s">
        <v>1642</v>
      </c>
      <c r="H39" s="1">
        <v>30</v>
      </c>
      <c r="I39" s="27" t="s">
        <v>3561</v>
      </c>
      <c r="J39" s="1" t="s">
        <v>1643</v>
      </c>
      <c r="K39" s="1" t="s">
        <v>3492</v>
      </c>
      <c r="L39" s="1" t="s">
        <v>3481</v>
      </c>
      <c r="M39" s="1" t="s">
        <v>3799</v>
      </c>
      <c r="N39" s="1" t="s">
        <v>3488</v>
      </c>
      <c r="O39" s="1" t="s">
        <v>1497</v>
      </c>
      <c r="P39" s="1" t="s">
        <v>1644</v>
      </c>
      <c r="Q39" s="1" t="s">
        <v>3941</v>
      </c>
      <c r="S39" s="1" t="s">
        <v>3941</v>
      </c>
      <c r="V39" s="1" t="s">
        <v>3576</v>
      </c>
      <c r="W39" s="1" t="s">
        <v>3246</v>
      </c>
      <c r="X39" s="1" t="s">
        <v>3576</v>
      </c>
    </row>
    <row r="40" spans="1:25">
      <c r="A40" s="1" t="s">
        <v>3905</v>
      </c>
      <c r="B40" s="1" t="s">
        <v>1736</v>
      </c>
      <c r="C40" s="1" t="s">
        <v>1737</v>
      </c>
      <c r="D40" s="1" t="s">
        <v>3392</v>
      </c>
      <c r="E40" s="1" t="s">
        <v>3163</v>
      </c>
      <c r="F40" s="4" t="s">
        <v>1441</v>
      </c>
      <c r="G40" s="1" t="s">
        <v>1442</v>
      </c>
      <c r="H40" s="1">
        <v>43</v>
      </c>
      <c r="I40" s="27">
        <v>1</v>
      </c>
      <c r="J40" s="1" t="s">
        <v>1445</v>
      </c>
      <c r="K40" s="1" t="s">
        <v>3594</v>
      </c>
      <c r="L40" s="1" t="s">
        <v>3481</v>
      </c>
      <c r="M40" s="33" t="s">
        <v>3878</v>
      </c>
      <c r="N40" s="1" t="s">
        <v>218</v>
      </c>
      <c r="O40" s="1" t="s">
        <v>1497</v>
      </c>
      <c r="P40" s="1" t="s">
        <v>1446</v>
      </c>
      <c r="Q40" s="1" t="s">
        <v>3763</v>
      </c>
      <c r="S40" s="1" t="s">
        <v>3941</v>
      </c>
      <c r="T40" s="1" t="s">
        <v>57</v>
      </c>
      <c r="V40" s="1" t="s">
        <v>3576</v>
      </c>
      <c r="W40" s="1" t="s">
        <v>3254</v>
      </c>
      <c r="X40" s="1" t="s">
        <v>3576</v>
      </c>
    </row>
    <row r="41" spans="1:25">
      <c r="A41" s="1" t="s">
        <v>3904</v>
      </c>
      <c r="B41" s="1" t="s">
        <v>1736</v>
      </c>
      <c r="C41" s="1" t="s">
        <v>1781</v>
      </c>
      <c r="D41" s="1" t="s">
        <v>3470</v>
      </c>
      <c r="E41" s="1" t="s">
        <v>1782</v>
      </c>
      <c r="F41" s="4" t="s">
        <v>1783</v>
      </c>
      <c r="G41" s="1" t="s">
        <v>1784</v>
      </c>
      <c r="H41" s="1">
        <v>100</v>
      </c>
      <c r="I41" s="27">
        <v>1</v>
      </c>
      <c r="J41" s="1" t="s">
        <v>1514</v>
      </c>
      <c r="K41" s="1" t="s">
        <v>3492</v>
      </c>
      <c r="L41" s="1" t="s">
        <v>3481</v>
      </c>
      <c r="M41" s="1" t="s">
        <v>3799</v>
      </c>
      <c r="N41" s="1" t="s">
        <v>3489</v>
      </c>
      <c r="O41" s="1" t="s">
        <v>1497</v>
      </c>
      <c r="P41" s="1" t="s">
        <v>1592</v>
      </c>
      <c r="Q41" s="1" t="s">
        <v>3764</v>
      </c>
      <c r="S41" s="1" t="s">
        <v>3941</v>
      </c>
      <c r="V41" s="1" t="s">
        <v>3576</v>
      </c>
      <c r="W41" s="1" t="s">
        <v>3246</v>
      </c>
      <c r="X41" s="1" t="s">
        <v>3576</v>
      </c>
    </row>
    <row r="42" spans="1:25">
      <c r="A42" s="1" t="s">
        <v>3904</v>
      </c>
      <c r="B42" s="1" t="s">
        <v>1369</v>
      </c>
      <c r="C42" s="1" t="s">
        <v>2363</v>
      </c>
      <c r="D42" s="1" t="s">
        <v>3433</v>
      </c>
      <c r="E42" s="1" t="s">
        <v>2419</v>
      </c>
      <c r="F42" s="19" t="s">
        <v>2420</v>
      </c>
      <c r="G42" s="1" t="s">
        <v>2534</v>
      </c>
      <c r="H42" s="1">
        <v>170</v>
      </c>
      <c r="I42" s="27" t="s">
        <v>3561</v>
      </c>
      <c r="J42" s="1" t="s">
        <v>3685</v>
      </c>
      <c r="K42" s="1" t="s">
        <v>3686</v>
      </c>
      <c r="L42" s="1" t="s">
        <v>3490</v>
      </c>
      <c r="M42" s="1" t="s">
        <v>3213</v>
      </c>
      <c r="N42" s="1" t="s">
        <v>3211</v>
      </c>
      <c r="O42" s="1" t="s">
        <v>2200</v>
      </c>
      <c r="P42" s="1" t="s">
        <v>2535</v>
      </c>
      <c r="Q42" s="1" t="s">
        <v>3277</v>
      </c>
      <c r="S42" s="1" t="s">
        <v>3687</v>
      </c>
      <c r="T42" s="1" t="s">
        <v>57</v>
      </c>
      <c r="U42" s="1">
        <v>89983</v>
      </c>
      <c r="V42" s="1" t="s">
        <v>3481</v>
      </c>
      <c r="W42" t="s">
        <v>3246</v>
      </c>
      <c r="X42" s="1" t="s">
        <v>3493</v>
      </c>
      <c r="Y42" s="1" t="s">
        <v>59</v>
      </c>
    </row>
    <row r="43" spans="1:25">
      <c r="A43" s="1" t="s">
        <v>3904</v>
      </c>
      <c r="B43" s="1" t="s">
        <v>1369</v>
      </c>
      <c r="C43" s="1" t="s">
        <v>2363</v>
      </c>
      <c r="D43" s="1" t="s">
        <v>3433</v>
      </c>
      <c r="E43" s="1" t="s">
        <v>2508</v>
      </c>
      <c r="F43" s="19" t="s">
        <v>2509</v>
      </c>
      <c r="H43" s="1">
        <v>46</v>
      </c>
      <c r="I43" s="27" t="s">
        <v>3688</v>
      </c>
      <c r="J43" s="1" t="s">
        <v>2618</v>
      </c>
      <c r="K43" s="1" t="s">
        <v>2619</v>
      </c>
      <c r="L43" s="1" t="s">
        <v>3481</v>
      </c>
      <c r="M43" s="1" t="s">
        <v>3690</v>
      </c>
      <c r="N43" s="1" t="s">
        <v>3689</v>
      </c>
      <c r="O43" s="1" t="s">
        <v>1917</v>
      </c>
      <c r="P43" s="1" t="s">
        <v>2620</v>
      </c>
      <c r="Q43" s="1" t="s">
        <v>3218</v>
      </c>
      <c r="S43" s="1" t="s">
        <v>3692</v>
      </c>
      <c r="T43" s="1" t="s">
        <v>3691</v>
      </c>
      <c r="U43" s="1">
        <f>ROUND(113054/3,0)</f>
        <v>37685</v>
      </c>
      <c r="V43" s="1" t="s">
        <v>3482</v>
      </c>
      <c r="W43" t="s">
        <v>3246</v>
      </c>
      <c r="X43" s="1" t="s">
        <v>3493</v>
      </c>
      <c r="Y43" s="1" t="s">
        <v>3693</v>
      </c>
    </row>
    <row r="44" spans="1:25">
      <c r="A44" s="1" t="s">
        <v>3904</v>
      </c>
      <c r="B44" s="1" t="s">
        <v>1369</v>
      </c>
      <c r="C44" s="1" t="s">
        <v>2363</v>
      </c>
      <c r="D44" s="1" t="s">
        <v>3433</v>
      </c>
      <c r="E44" s="1" t="s">
        <v>2621</v>
      </c>
      <c r="F44" s="19" t="s">
        <v>2622</v>
      </c>
      <c r="H44" s="1">
        <v>35</v>
      </c>
      <c r="I44" s="27" t="s">
        <v>3561</v>
      </c>
      <c r="J44" s="1" t="s">
        <v>2623</v>
      </c>
      <c r="K44" s="1" t="s">
        <v>2619</v>
      </c>
      <c r="L44" s="1" t="s">
        <v>3481</v>
      </c>
      <c r="M44" s="1" t="s">
        <v>3216</v>
      </c>
      <c r="N44" s="1" t="s">
        <v>3211</v>
      </c>
      <c r="O44" s="1" t="s">
        <v>218</v>
      </c>
      <c r="P44" s="1" t="s">
        <v>2620</v>
      </c>
      <c r="Q44" s="1" t="s">
        <v>3571</v>
      </c>
      <c r="S44" s="1" t="s">
        <v>3692</v>
      </c>
      <c r="T44" s="1" t="s">
        <v>3691</v>
      </c>
      <c r="U44" s="1">
        <f>ROUND(113054/3,0)</f>
        <v>37685</v>
      </c>
      <c r="V44" s="1" t="s">
        <v>3482</v>
      </c>
      <c r="W44" t="s">
        <v>3246</v>
      </c>
      <c r="X44" s="1" t="s">
        <v>3493</v>
      </c>
      <c r="Y44" s="1" t="s">
        <v>3573</v>
      </c>
    </row>
    <row r="45" spans="1:25">
      <c r="A45" s="1" t="s">
        <v>3904</v>
      </c>
      <c r="B45" s="1" t="s">
        <v>1369</v>
      </c>
      <c r="C45" s="1" t="s">
        <v>2363</v>
      </c>
      <c r="D45" s="1" t="s">
        <v>3433</v>
      </c>
      <c r="E45" s="1" t="s">
        <v>2632</v>
      </c>
      <c r="F45" s="19" t="s">
        <v>2633</v>
      </c>
      <c r="H45" s="1">
        <v>35</v>
      </c>
      <c r="I45" s="27" t="s">
        <v>3561</v>
      </c>
      <c r="J45" s="1" t="s">
        <v>1962</v>
      </c>
      <c r="K45" s="1" t="s">
        <v>2634</v>
      </c>
      <c r="L45" s="1" t="s">
        <v>3481</v>
      </c>
      <c r="M45" s="1" t="s">
        <v>3214</v>
      </c>
      <c r="N45" s="1" t="s">
        <v>3211</v>
      </c>
      <c r="O45" s="1" t="s">
        <v>1917</v>
      </c>
      <c r="P45" s="1" t="s">
        <v>2635</v>
      </c>
      <c r="Q45" s="1" t="s">
        <v>3281</v>
      </c>
      <c r="S45" s="1" t="s">
        <v>3692</v>
      </c>
      <c r="T45" s="1" t="s">
        <v>3691</v>
      </c>
      <c r="U45" s="1">
        <f>ROUND(113054/3,0)</f>
        <v>37685</v>
      </c>
      <c r="V45" s="1" t="s">
        <v>3482</v>
      </c>
      <c r="W45" t="s">
        <v>3246</v>
      </c>
      <c r="X45" s="1" t="s">
        <v>3493</v>
      </c>
      <c r="Y45" s="1" t="s">
        <v>3574</v>
      </c>
    </row>
    <row r="46" spans="1:25">
      <c r="A46" s="1" t="s">
        <v>3904</v>
      </c>
      <c r="B46" s="1" t="s">
        <v>1369</v>
      </c>
      <c r="C46" s="1" t="s">
        <v>1030</v>
      </c>
      <c r="D46" s="1" t="s">
        <v>3148</v>
      </c>
      <c r="E46" s="1" t="s">
        <v>1167</v>
      </c>
      <c r="F46" s="4" t="s">
        <v>1168</v>
      </c>
      <c r="G46" s="1" t="s">
        <v>1169</v>
      </c>
      <c r="H46" s="1">
        <v>100</v>
      </c>
      <c r="I46" s="27" t="s">
        <v>3561</v>
      </c>
      <c r="J46" s="1" t="s">
        <v>1597</v>
      </c>
      <c r="K46" s="1" t="s">
        <v>1170</v>
      </c>
      <c r="L46" s="1" t="s">
        <v>3481</v>
      </c>
      <c r="M46" s="1" t="s">
        <v>3425</v>
      </c>
      <c r="N46" s="1" t="s">
        <v>3211</v>
      </c>
      <c r="O46" s="1" t="s">
        <v>1497</v>
      </c>
      <c r="P46" s="1" t="s">
        <v>1100</v>
      </c>
      <c r="Q46" s="1" t="s">
        <v>3282</v>
      </c>
      <c r="S46" s="1" t="s">
        <v>3575</v>
      </c>
      <c r="T46" s="1" t="s">
        <v>3377</v>
      </c>
      <c r="U46" s="1">
        <v>15686</v>
      </c>
      <c r="V46" s="1" t="s">
        <v>3482</v>
      </c>
      <c r="W46" s="1" t="s">
        <v>3246</v>
      </c>
      <c r="X46" s="1" t="s">
        <v>3493</v>
      </c>
      <c r="Y46" s="1" t="s">
        <v>3449</v>
      </c>
    </row>
    <row r="47" spans="1:25">
      <c r="A47" s="1" t="s">
        <v>3904</v>
      </c>
      <c r="B47" s="1" t="s">
        <v>1369</v>
      </c>
      <c r="C47" s="1" t="s">
        <v>1030</v>
      </c>
      <c r="D47" s="1" t="s">
        <v>3148</v>
      </c>
      <c r="E47" s="1" t="s">
        <v>1101</v>
      </c>
      <c r="F47" s="4" t="s">
        <v>1102</v>
      </c>
      <c r="G47" s="1" t="s">
        <v>1103</v>
      </c>
      <c r="H47" s="1">
        <v>100</v>
      </c>
      <c r="I47" s="27" t="s">
        <v>3561</v>
      </c>
      <c r="J47" s="1" t="s">
        <v>1597</v>
      </c>
      <c r="K47" s="1" t="s">
        <v>1170</v>
      </c>
      <c r="L47" s="1" t="s">
        <v>3481</v>
      </c>
      <c r="M47" s="1" t="s">
        <v>3425</v>
      </c>
      <c r="N47" s="1" t="s">
        <v>3211</v>
      </c>
      <c r="O47" s="1" t="s">
        <v>301</v>
      </c>
      <c r="P47" s="1" t="s">
        <v>1100</v>
      </c>
      <c r="Q47" s="1" t="s">
        <v>3283</v>
      </c>
      <c r="S47" s="1" t="s">
        <v>3519</v>
      </c>
      <c r="T47" s="1" t="s">
        <v>3377</v>
      </c>
      <c r="U47" s="1">
        <v>55430</v>
      </c>
      <c r="V47" s="1" t="s">
        <v>3482</v>
      </c>
      <c r="W47" t="s">
        <v>3246</v>
      </c>
      <c r="X47" s="1" t="s">
        <v>3482</v>
      </c>
      <c r="Y47" s="1" t="s">
        <v>3449</v>
      </c>
    </row>
    <row r="48" spans="1:25">
      <c r="A48" s="1" t="s">
        <v>3904</v>
      </c>
      <c r="B48" s="1" t="s">
        <v>1369</v>
      </c>
      <c r="C48" s="1" t="s">
        <v>1024</v>
      </c>
      <c r="D48" s="1" t="s">
        <v>3435</v>
      </c>
      <c r="E48" s="1" t="s">
        <v>1178</v>
      </c>
      <c r="F48" s="4" t="s">
        <v>1179</v>
      </c>
      <c r="H48" s="1">
        <v>23</v>
      </c>
      <c r="I48" s="27">
        <v>3</v>
      </c>
      <c r="J48" s="1" t="s">
        <v>1597</v>
      </c>
      <c r="K48" s="1" t="s">
        <v>1174</v>
      </c>
      <c r="L48" s="1" t="s">
        <v>3481</v>
      </c>
      <c r="M48" s="1" t="s">
        <v>3426</v>
      </c>
      <c r="N48" s="1" t="s">
        <v>3427</v>
      </c>
      <c r="O48" s="1" t="s">
        <v>1497</v>
      </c>
      <c r="P48" s="1" t="s">
        <v>1052</v>
      </c>
      <c r="Q48" s="1" t="s">
        <v>3423</v>
      </c>
      <c r="S48" s="1" t="s">
        <v>90</v>
      </c>
      <c r="T48" s="1" t="s">
        <v>53</v>
      </c>
      <c r="U48" s="1">
        <v>3739940</v>
      </c>
      <c r="V48" s="1" t="s">
        <v>125</v>
      </c>
      <c r="W48" s="1" t="s">
        <v>3248</v>
      </c>
      <c r="X48" s="1" t="s">
        <v>126</v>
      </c>
      <c r="Y48" s="1" t="s">
        <v>91</v>
      </c>
    </row>
    <row r="49" spans="1:25">
      <c r="A49" s="1" t="s">
        <v>3904</v>
      </c>
      <c r="B49" s="1" t="s">
        <v>1369</v>
      </c>
      <c r="C49" s="1" t="s">
        <v>2496</v>
      </c>
      <c r="D49" s="1" t="s">
        <v>3572</v>
      </c>
      <c r="E49" s="1" t="s">
        <v>2608</v>
      </c>
      <c r="F49" s="19" t="s">
        <v>2609</v>
      </c>
      <c r="G49" s="1" t="s">
        <v>2499</v>
      </c>
      <c r="H49" s="1">
        <v>210</v>
      </c>
      <c r="I49" s="27">
        <v>4</v>
      </c>
      <c r="J49" s="1" t="s">
        <v>2091</v>
      </c>
      <c r="K49" s="1" t="s">
        <v>265</v>
      </c>
      <c r="L49" s="1" t="s">
        <v>3481</v>
      </c>
      <c r="M49" s="1" t="s">
        <v>3564</v>
      </c>
      <c r="N49" s="1" t="s">
        <v>3428</v>
      </c>
      <c r="O49" s="1" t="s">
        <v>1917</v>
      </c>
      <c r="P49" s="1" t="s">
        <v>2610</v>
      </c>
      <c r="Q49" s="1" t="s">
        <v>3424</v>
      </c>
      <c r="S49" s="1" t="s">
        <v>3665</v>
      </c>
      <c r="T49" s="1" t="s">
        <v>3664</v>
      </c>
      <c r="U49" s="1">
        <v>49120</v>
      </c>
      <c r="V49" s="1" t="s">
        <v>3482</v>
      </c>
      <c r="W49" s="1" t="s">
        <v>3248</v>
      </c>
      <c r="X49" s="1" t="s">
        <v>3483</v>
      </c>
      <c r="Y49" s="1" t="s">
        <v>3563</v>
      </c>
    </row>
    <row r="50" spans="1:25">
      <c r="A50" s="1" t="s">
        <v>3904</v>
      </c>
      <c r="B50" s="1" t="s">
        <v>1369</v>
      </c>
      <c r="C50" s="1" t="s">
        <v>3379</v>
      </c>
      <c r="D50" s="1" t="s">
        <v>3441</v>
      </c>
      <c r="E50" s="1" t="s">
        <v>959</v>
      </c>
      <c r="F50" s="4" t="s">
        <v>903</v>
      </c>
      <c r="G50" s="1" t="s">
        <v>1039</v>
      </c>
      <c r="H50" s="1">
        <v>13</v>
      </c>
      <c r="I50" s="27" t="s">
        <v>3561</v>
      </c>
      <c r="J50" s="1" t="s">
        <v>3565</v>
      </c>
      <c r="K50" s="1" t="s">
        <v>3491</v>
      </c>
      <c r="L50" s="1" t="s">
        <v>3481</v>
      </c>
      <c r="M50" s="1" t="s">
        <v>3214</v>
      </c>
      <c r="N50" s="1" t="s">
        <v>3211</v>
      </c>
      <c r="O50" s="1" t="s">
        <v>1497</v>
      </c>
      <c r="P50" s="1" t="s">
        <v>904</v>
      </c>
      <c r="Q50" s="1" t="s">
        <v>3351</v>
      </c>
      <c r="S50" s="1" t="s">
        <v>3669</v>
      </c>
      <c r="T50" s="1" t="s">
        <v>3377</v>
      </c>
      <c r="U50" s="1">
        <v>29192</v>
      </c>
      <c r="V50" s="1" t="s">
        <v>3481</v>
      </c>
      <c r="W50" t="s">
        <v>3246</v>
      </c>
      <c r="X50" s="1" t="s">
        <v>3666</v>
      </c>
      <c r="Y50" s="1" t="s">
        <v>3667</v>
      </c>
    </row>
    <row r="51" spans="1:25">
      <c r="A51" s="1" t="s">
        <v>3904</v>
      </c>
      <c r="B51" s="1" t="s">
        <v>1369</v>
      </c>
      <c r="C51" s="1" t="s">
        <v>3379</v>
      </c>
      <c r="D51" s="1" t="s">
        <v>3441</v>
      </c>
      <c r="E51" s="1" t="s">
        <v>793</v>
      </c>
      <c r="F51" s="4" t="s">
        <v>794</v>
      </c>
      <c r="H51" s="1">
        <v>8</v>
      </c>
      <c r="I51" s="27" t="s">
        <v>3561</v>
      </c>
      <c r="J51" s="1" t="s">
        <v>972</v>
      </c>
      <c r="K51" s="1" t="s">
        <v>3491</v>
      </c>
      <c r="L51" s="1" t="s">
        <v>3481</v>
      </c>
      <c r="M51" s="1" t="s">
        <v>3570</v>
      </c>
      <c r="N51" s="1" t="s">
        <v>3211</v>
      </c>
      <c r="O51" s="1" t="s">
        <v>1497</v>
      </c>
      <c r="P51" s="1" t="s">
        <v>795</v>
      </c>
      <c r="Q51" s="1" t="s">
        <v>3571</v>
      </c>
      <c r="S51" s="1" t="s">
        <v>3668</v>
      </c>
      <c r="V51" s="1" t="s">
        <v>3481</v>
      </c>
      <c r="W51" t="s">
        <v>3246</v>
      </c>
      <c r="X51" s="1" t="s">
        <v>3666</v>
      </c>
      <c r="Y51" s="1" t="s">
        <v>3667</v>
      </c>
    </row>
    <row r="52" spans="1:25">
      <c r="A52" s="1" t="s">
        <v>3904</v>
      </c>
      <c r="B52" s="1" t="s">
        <v>1369</v>
      </c>
      <c r="C52" s="1" t="s">
        <v>2650</v>
      </c>
      <c r="D52" s="1" t="s">
        <v>3445</v>
      </c>
      <c r="E52" s="1" t="s">
        <v>2818</v>
      </c>
      <c r="F52" s="19" t="s">
        <v>2826</v>
      </c>
      <c r="G52" s="1" t="s">
        <v>2816</v>
      </c>
      <c r="H52" s="1">
        <v>80</v>
      </c>
      <c r="I52" s="27" t="s">
        <v>3561</v>
      </c>
      <c r="J52" s="1" t="s">
        <v>3583</v>
      </c>
      <c r="K52" s="1" t="s">
        <v>3584</v>
      </c>
      <c r="L52" s="1" t="s">
        <v>3670</v>
      </c>
      <c r="M52" s="1" t="s">
        <v>3585</v>
      </c>
      <c r="N52" s="1" t="s">
        <v>3211</v>
      </c>
      <c r="O52" s="1" t="s">
        <v>1917</v>
      </c>
      <c r="P52" s="1" t="s">
        <v>2602</v>
      </c>
      <c r="Q52" s="1" t="s">
        <v>3455</v>
      </c>
      <c r="S52" s="1" t="s">
        <v>3671</v>
      </c>
      <c r="T52" s="1" t="s">
        <v>3377</v>
      </c>
      <c r="U52" s="1">
        <v>44488</v>
      </c>
      <c r="V52" s="1" t="s">
        <v>3481</v>
      </c>
      <c r="W52" t="s">
        <v>3246</v>
      </c>
      <c r="X52" s="1" t="s">
        <v>3666</v>
      </c>
    </row>
    <row r="53" spans="1:25">
      <c r="A53" s="1" t="s">
        <v>3904</v>
      </c>
      <c r="B53" s="1" t="s">
        <v>1369</v>
      </c>
      <c r="C53" s="1" t="s">
        <v>2293</v>
      </c>
      <c r="D53" s="1" t="s">
        <v>3222</v>
      </c>
      <c r="E53" s="1" t="s">
        <v>2066</v>
      </c>
      <c r="F53" s="19" t="s">
        <v>2067</v>
      </c>
      <c r="G53" s="1" t="s">
        <v>2068</v>
      </c>
      <c r="H53" s="1">
        <v>40</v>
      </c>
      <c r="I53" s="27" t="s">
        <v>3561</v>
      </c>
      <c r="J53" s="1" t="s">
        <v>1818</v>
      </c>
      <c r="K53" s="1" t="s">
        <v>3535</v>
      </c>
      <c r="L53" s="1" t="s">
        <v>3536</v>
      </c>
      <c r="M53" s="1" t="s">
        <v>3585</v>
      </c>
      <c r="N53" s="1" t="s">
        <v>3211</v>
      </c>
      <c r="O53" s="1" t="s">
        <v>1917</v>
      </c>
      <c r="P53" s="1" t="s">
        <v>2069</v>
      </c>
      <c r="Q53" s="1" t="s">
        <v>3537</v>
      </c>
      <c r="S53" s="1" t="s">
        <v>3672</v>
      </c>
      <c r="T53" s="1" t="s">
        <v>3377</v>
      </c>
      <c r="U53" s="1">
        <v>76289</v>
      </c>
      <c r="V53" s="1" t="s">
        <v>3481</v>
      </c>
      <c r="W53" t="s">
        <v>3246</v>
      </c>
      <c r="X53" s="1" t="s">
        <v>3493</v>
      </c>
      <c r="Y53" s="1" t="s">
        <v>43</v>
      </c>
    </row>
    <row r="54" spans="1:25">
      <c r="A54" s="1" t="s">
        <v>3904</v>
      </c>
      <c r="B54" s="1" t="s">
        <v>1369</v>
      </c>
      <c r="C54" s="1" t="s">
        <v>2884</v>
      </c>
      <c r="D54" s="1" t="s">
        <v>3324</v>
      </c>
      <c r="E54" s="1" t="s">
        <v>2805</v>
      </c>
      <c r="F54" s="19" t="s">
        <v>2806</v>
      </c>
      <c r="G54" s="1" t="s">
        <v>2807</v>
      </c>
      <c r="H54" s="1">
        <v>52</v>
      </c>
      <c r="I54" s="27">
        <v>19</v>
      </c>
      <c r="J54" s="1" t="s">
        <v>2808</v>
      </c>
      <c r="K54" s="1" t="s">
        <v>309</v>
      </c>
      <c r="L54" s="1" t="s">
        <v>3541</v>
      </c>
      <c r="M54" s="1" t="s">
        <v>3539</v>
      </c>
      <c r="N54" s="1" t="s">
        <v>3212</v>
      </c>
      <c r="O54" s="1" t="s">
        <v>1917</v>
      </c>
      <c r="P54" s="1" t="s">
        <v>2582</v>
      </c>
      <c r="Q54" s="1" t="s">
        <v>3495</v>
      </c>
      <c r="S54" s="1" t="s">
        <v>3673</v>
      </c>
      <c r="T54" s="1" t="s">
        <v>3377</v>
      </c>
      <c r="U54" s="1">
        <v>71570</v>
      </c>
      <c r="V54" s="1" t="s">
        <v>3481</v>
      </c>
      <c r="W54" t="s">
        <v>3246</v>
      </c>
      <c r="X54" s="1" t="s">
        <v>3493</v>
      </c>
      <c r="Y54" s="1" t="s">
        <v>3674</v>
      </c>
    </row>
    <row r="55" spans="1:25">
      <c r="A55" s="1" t="s">
        <v>3904</v>
      </c>
      <c r="B55" s="1" t="s">
        <v>1369</v>
      </c>
      <c r="C55" s="1" t="s">
        <v>2884</v>
      </c>
      <c r="D55" s="1" t="s">
        <v>3324</v>
      </c>
      <c r="E55" s="1" t="s">
        <v>2583</v>
      </c>
      <c r="F55" s="19" t="s">
        <v>2584</v>
      </c>
      <c r="G55" s="1" t="s">
        <v>2697</v>
      </c>
      <c r="H55" s="1">
        <v>65</v>
      </c>
      <c r="I55" s="27">
        <v>27</v>
      </c>
      <c r="J55" s="1" t="s">
        <v>2698</v>
      </c>
      <c r="K55" s="1" t="s">
        <v>2699</v>
      </c>
      <c r="L55" s="1" t="s">
        <v>3481</v>
      </c>
      <c r="M55" s="1" t="s">
        <v>3539</v>
      </c>
      <c r="N55" s="1" t="s">
        <v>3538</v>
      </c>
      <c r="O55" s="1" t="s">
        <v>1917</v>
      </c>
      <c r="P55" s="1" t="s">
        <v>2825</v>
      </c>
      <c r="Q55" s="1" t="s">
        <v>3275</v>
      </c>
      <c r="S55" s="1" t="s">
        <v>3675</v>
      </c>
      <c r="T55" s="1" t="s">
        <v>3377</v>
      </c>
      <c r="U55" s="1">
        <v>5505</v>
      </c>
      <c r="V55" s="1" t="s">
        <v>3481</v>
      </c>
      <c r="W55" t="s">
        <v>3246</v>
      </c>
      <c r="X55" s="1" t="s">
        <v>3493</v>
      </c>
      <c r="Y55" s="1" t="s">
        <v>3674</v>
      </c>
    </row>
    <row r="56" spans="1:25">
      <c r="A56" s="1" t="s">
        <v>3904</v>
      </c>
      <c r="B56" s="1" t="s">
        <v>1369</v>
      </c>
      <c r="C56" s="1" t="s">
        <v>2667</v>
      </c>
      <c r="D56" s="1" t="s">
        <v>3326</v>
      </c>
      <c r="E56" s="1" t="s">
        <v>2788</v>
      </c>
      <c r="F56" s="19" t="s">
        <v>2722</v>
      </c>
      <c r="G56" s="1" t="s">
        <v>2572</v>
      </c>
      <c r="H56" s="1">
        <v>112</v>
      </c>
      <c r="I56" s="27" t="s">
        <v>3561</v>
      </c>
      <c r="J56" s="1" t="s">
        <v>2680</v>
      </c>
      <c r="K56" s="1" t="s">
        <v>2674</v>
      </c>
      <c r="L56" s="1" t="s">
        <v>3481</v>
      </c>
      <c r="M56" s="1" t="s">
        <v>3624</v>
      </c>
      <c r="N56" s="1" t="s">
        <v>3212</v>
      </c>
      <c r="O56" s="1" t="s">
        <v>1917</v>
      </c>
      <c r="P56" s="1" t="s">
        <v>2787</v>
      </c>
      <c r="Q56" s="1" t="s">
        <v>3625</v>
      </c>
      <c r="S56" s="1" t="s">
        <v>3676</v>
      </c>
      <c r="V56" s="1" t="s">
        <v>3481</v>
      </c>
      <c r="W56" t="s">
        <v>3246</v>
      </c>
      <c r="X56" s="1" t="s">
        <v>3666</v>
      </c>
      <c r="Y56" s="1" t="s">
        <v>3677</v>
      </c>
    </row>
    <row r="57" spans="1:25">
      <c r="A57" s="1" t="s">
        <v>3904</v>
      </c>
      <c r="B57" s="1" t="s">
        <v>1369</v>
      </c>
      <c r="C57" s="1" t="s">
        <v>2667</v>
      </c>
      <c r="D57" s="1" t="s">
        <v>3326</v>
      </c>
      <c r="E57" s="1" t="s">
        <v>2843</v>
      </c>
      <c r="F57" s="19" t="s">
        <v>2844</v>
      </c>
      <c r="H57" s="1">
        <v>120</v>
      </c>
      <c r="I57" s="27" t="s">
        <v>3561</v>
      </c>
      <c r="J57" s="1" t="s">
        <v>2729</v>
      </c>
      <c r="K57" s="1" t="s">
        <v>265</v>
      </c>
      <c r="L57" s="1" t="s">
        <v>3481</v>
      </c>
      <c r="M57" s="1" t="s">
        <v>3539</v>
      </c>
      <c r="N57" s="1" t="s">
        <v>3211</v>
      </c>
      <c r="O57" s="1" t="s">
        <v>1917</v>
      </c>
      <c r="P57" s="1" t="s">
        <v>2422</v>
      </c>
      <c r="Q57" s="1" t="s">
        <v>3626</v>
      </c>
      <c r="S57" s="1" t="s">
        <v>3941</v>
      </c>
      <c r="V57" s="1" t="s">
        <v>3481</v>
      </c>
      <c r="W57" t="s">
        <v>3246</v>
      </c>
      <c r="X57" s="1" t="s">
        <v>3493</v>
      </c>
      <c r="Y57" s="1" t="s">
        <v>3678</v>
      </c>
    </row>
    <row r="58" spans="1:25">
      <c r="A58" s="1" t="s">
        <v>3904</v>
      </c>
      <c r="B58" s="1" t="s">
        <v>1369</v>
      </c>
      <c r="C58" s="1" t="s">
        <v>2667</v>
      </c>
      <c r="D58" s="1" t="s">
        <v>3326</v>
      </c>
      <c r="E58" s="1" t="s">
        <v>2833</v>
      </c>
      <c r="F58" s="19" t="s">
        <v>2834</v>
      </c>
      <c r="G58" s="1" t="s">
        <v>2835</v>
      </c>
      <c r="H58" s="1">
        <v>150</v>
      </c>
      <c r="I58" s="27">
        <v>31</v>
      </c>
      <c r="J58" s="1" t="s">
        <v>2836</v>
      </c>
      <c r="K58" s="1" t="s">
        <v>338</v>
      </c>
      <c r="L58" s="1" t="s">
        <v>3939</v>
      </c>
      <c r="M58" s="1" t="s">
        <v>3627</v>
      </c>
      <c r="N58" s="1" t="s">
        <v>3211</v>
      </c>
      <c r="O58" s="1" t="s">
        <v>218</v>
      </c>
      <c r="P58" s="1" t="s">
        <v>2787</v>
      </c>
      <c r="Q58" s="1" t="s">
        <v>3628</v>
      </c>
      <c r="S58" s="1" t="s">
        <v>3679</v>
      </c>
      <c r="T58" s="1" t="s">
        <v>3377</v>
      </c>
      <c r="U58" s="1">
        <v>20616</v>
      </c>
      <c r="V58" s="1" t="s">
        <v>3481</v>
      </c>
      <c r="W58" t="s">
        <v>3246</v>
      </c>
      <c r="X58" s="1" t="s">
        <v>3680</v>
      </c>
      <c r="Y58" s="1" t="s">
        <v>3507</v>
      </c>
    </row>
    <row r="59" spans="1:25">
      <c r="A59" s="1" t="s">
        <v>3904</v>
      </c>
      <c r="B59" s="1" t="s">
        <v>1369</v>
      </c>
      <c r="C59" s="1" t="s">
        <v>2667</v>
      </c>
      <c r="D59" s="1" t="s">
        <v>3326</v>
      </c>
      <c r="E59" s="1" t="s">
        <v>2589</v>
      </c>
      <c r="F59" s="19" t="s">
        <v>2590</v>
      </c>
      <c r="G59" s="1" t="s">
        <v>2591</v>
      </c>
      <c r="H59" s="1">
        <v>50</v>
      </c>
      <c r="I59" s="27">
        <v>18</v>
      </c>
      <c r="J59" s="1" t="s">
        <v>1990</v>
      </c>
      <c r="K59" s="1" t="s">
        <v>2592</v>
      </c>
      <c r="L59" s="1" t="s">
        <v>3481</v>
      </c>
      <c r="M59" s="1" t="s">
        <v>3214</v>
      </c>
      <c r="N59" s="1" t="s">
        <v>3508</v>
      </c>
      <c r="O59" s="1" t="s">
        <v>1917</v>
      </c>
      <c r="P59" s="1" t="s">
        <v>2840</v>
      </c>
      <c r="Q59" s="1" t="s">
        <v>3641</v>
      </c>
      <c r="S59" s="1" t="s">
        <v>3941</v>
      </c>
      <c r="V59" s="1" t="s">
        <v>3681</v>
      </c>
      <c r="W59" t="s">
        <v>3246</v>
      </c>
      <c r="X59" s="1" t="s">
        <v>3666</v>
      </c>
      <c r="Y59" s="1" t="s">
        <v>3682</v>
      </c>
    </row>
    <row r="60" spans="1:25">
      <c r="A60" s="1" t="s">
        <v>3904</v>
      </c>
      <c r="B60" s="1" t="s">
        <v>1369</v>
      </c>
      <c r="C60" s="1" t="s">
        <v>2667</v>
      </c>
      <c r="D60" s="1" t="s">
        <v>3326</v>
      </c>
      <c r="E60" s="1" t="s">
        <v>2593</v>
      </c>
      <c r="F60" s="19" t="s">
        <v>2594</v>
      </c>
      <c r="H60" s="1">
        <v>97</v>
      </c>
      <c r="I60" s="27" t="s">
        <v>3561</v>
      </c>
      <c r="J60" s="1" t="s">
        <v>2836</v>
      </c>
      <c r="K60" s="1" t="s">
        <v>2486</v>
      </c>
      <c r="L60" s="1" t="s">
        <v>2779</v>
      </c>
      <c r="M60" s="1" t="s">
        <v>3642</v>
      </c>
      <c r="N60" s="1" t="s">
        <v>3211</v>
      </c>
      <c r="O60" s="1" t="s">
        <v>1917</v>
      </c>
      <c r="P60" s="1" t="s">
        <v>2604</v>
      </c>
      <c r="Q60" s="1" t="s">
        <v>3643</v>
      </c>
      <c r="S60" s="1" t="s">
        <v>3671</v>
      </c>
      <c r="T60" s="1" t="s">
        <v>3817</v>
      </c>
      <c r="U60" s="1">
        <v>19057</v>
      </c>
      <c r="V60" s="1" t="s">
        <v>3683</v>
      </c>
      <c r="W60" t="s">
        <v>3246</v>
      </c>
      <c r="X60" s="1" t="s">
        <v>3683</v>
      </c>
      <c r="Y60" s="1" t="s">
        <v>3684</v>
      </c>
    </row>
    <row r="61" spans="1:25">
      <c r="A61" s="1" t="s">
        <v>3904</v>
      </c>
      <c r="B61" s="1" t="s">
        <v>1369</v>
      </c>
      <c r="C61" s="1" t="s">
        <v>320</v>
      </c>
      <c r="D61" s="1" t="s">
        <v>3388</v>
      </c>
      <c r="E61" s="1" t="s">
        <v>313</v>
      </c>
      <c r="F61" s="21" t="s">
        <v>314</v>
      </c>
      <c r="G61" s="1" t="s">
        <v>315</v>
      </c>
      <c r="H61" s="1">
        <v>64</v>
      </c>
      <c r="I61" s="27">
        <v>18</v>
      </c>
      <c r="J61" s="1" t="s">
        <v>316</v>
      </c>
      <c r="K61" s="1" t="s">
        <v>317</v>
      </c>
      <c r="L61" s="1" t="s">
        <v>3481</v>
      </c>
      <c r="M61" s="1" t="s">
        <v>3475</v>
      </c>
      <c r="N61" s="1" t="s">
        <v>3533</v>
      </c>
      <c r="O61" s="1" t="s">
        <v>1051</v>
      </c>
      <c r="P61" s="1" t="s">
        <v>318</v>
      </c>
      <c r="Q61" s="1" t="s">
        <v>3477</v>
      </c>
      <c r="S61" s="1" t="s">
        <v>3816</v>
      </c>
      <c r="T61" s="1" t="s">
        <v>105</v>
      </c>
      <c r="U61" s="1">
        <v>9262</v>
      </c>
      <c r="V61" s="1" t="s">
        <v>3482</v>
      </c>
      <c r="W61" s="1" t="s">
        <v>3248</v>
      </c>
      <c r="X61" s="1" t="s">
        <v>3483</v>
      </c>
    </row>
    <row r="62" spans="1:25">
      <c r="A62" s="1" t="s">
        <v>3904</v>
      </c>
      <c r="B62" s="1" t="s">
        <v>1369</v>
      </c>
      <c r="C62" s="1" t="s">
        <v>320</v>
      </c>
      <c r="D62" s="1" t="s">
        <v>3388</v>
      </c>
      <c r="E62" s="1" t="s">
        <v>256</v>
      </c>
      <c r="F62" s="21" t="s">
        <v>257</v>
      </c>
      <c r="G62" s="1" t="s">
        <v>258</v>
      </c>
      <c r="H62" s="1">
        <v>240</v>
      </c>
      <c r="I62" s="27" t="s">
        <v>3561</v>
      </c>
      <c r="J62" s="1" t="s">
        <v>259</v>
      </c>
      <c r="K62" s="1" t="s">
        <v>3478</v>
      </c>
      <c r="L62" s="1" t="s">
        <v>3481</v>
      </c>
      <c r="M62" s="1" t="s">
        <v>3596</v>
      </c>
      <c r="N62" s="1" t="s">
        <v>3533</v>
      </c>
      <c r="O62" s="1" t="s">
        <v>1119</v>
      </c>
      <c r="P62" s="1" t="s">
        <v>260</v>
      </c>
      <c r="Q62" s="1" t="s">
        <v>3479</v>
      </c>
      <c r="S62" s="1" t="s">
        <v>3818</v>
      </c>
      <c r="T62" s="1" t="s">
        <v>107</v>
      </c>
      <c r="U62" s="1">
        <v>614429</v>
      </c>
      <c r="V62" s="1" t="s">
        <v>3932</v>
      </c>
      <c r="W62" s="1" t="s">
        <v>3250</v>
      </c>
      <c r="X62" s="1" t="s">
        <v>3819</v>
      </c>
      <c r="Y62" s="1" t="s">
        <v>37</v>
      </c>
    </row>
    <row r="63" spans="1:25">
      <c r="A63" s="1" t="s">
        <v>3904</v>
      </c>
      <c r="B63" s="1" t="s">
        <v>1369</v>
      </c>
      <c r="C63" s="1" t="s">
        <v>3240</v>
      </c>
      <c r="D63" s="1" t="s">
        <v>3462</v>
      </c>
      <c r="E63" s="1" t="s">
        <v>2906</v>
      </c>
      <c r="F63" s="19" t="s">
        <v>2796</v>
      </c>
      <c r="G63" s="1" t="s">
        <v>2797</v>
      </c>
      <c r="H63" s="1">
        <v>70</v>
      </c>
      <c r="I63" s="27" t="s">
        <v>3561</v>
      </c>
      <c r="J63" s="1" t="s">
        <v>2031</v>
      </c>
      <c r="K63" s="1" t="s">
        <v>309</v>
      </c>
      <c r="L63" s="1" t="s">
        <v>3481</v>
      </c>
      <c r="M63" s="1" t="s">
        <v>3407</v>
      </c>
      <c r="N63" s="1" t="s">
        <v>3212</v>
      </c>
      <c r="O63" s="1" t="s">
        <v>218</v>
      </c>
      <c r="P63" s="1" t="s">
        <v>2798</v>
      </c>
      <c r="Q63" s="1" t="s">
        <v>3546</v>
      </c>
      <c r="S63" s="1" t="s">
        <v>3545</v>
      </c>
      <c r="T63" s="1" t="s">
        <v>3377</v>
      </c>
      <c r="U63" s="1">
        <v>68825</v>
      </c>
      <c r="V63" s="1" t="s">
        <v>3482</v>
      </c>
      <c r="W63" t="s">
        <v>3246</v>
      </c>
      <c r="X63" s="1" t="s">
        <v>3493</v>
      </c>
    </row>
    <row r="64" spans="1:25">
      <c r="A64" s="1" t="s">
        <v>3904</v>
      </c>
      <c r="B64" s="1" t="s">
        <v>1369</v>
      </c>
      <c r="C64" s="1" t="s">
        <v>860</v>
      </c>
      <c r="D64" s="1" t="s">
        <v>3466</v>
      </c>
      <c r="E64" s="1" t="s">
        <v>1980</v>
      </c>
      <c r="F64" s="19" t="s">
        <v>1981</v>
      </c>
      <c r="H64" s="1">
        <v>40</v>
      </c>
      <c r="I64" s="27" t="s">
        <v>3561</v>
      </c>
      <c r="J64" s="1" t="s">
        <v>1982</v>
      </c>
      <c r="K64" s="1" t="s">
        <v>3417</v>
      </c>
      <c r="L64" s="1" t="s">
        <v>3481</v>
      </c>
      <c r="M64" s="1" t="s">
        <v>3416</v>
      </c>
      <c r="N64" s="1" t="s">
        <v>3533</v>
      </c>
      <c r="O64" s="1" t="s">
        <v>218</v>
      </c>
      <c r="P64" s="1" t="s">
        <v>458</v>
      </c>
      <c r="Q64" s="1" t="s">
        <v>3418</v>
      </c>
      <c r="S64" s="1" t="s">
        <v>3547</v>
      </c>
      <c r="T64" s="1" t="s">
        <v>57</v>
      </c>
      <c r="U64" s="1">
        <v>1483305</v>
      </c>
      <c r="V64" s="1" t="s">
        <v>3482</v>
      </c>
      <c r="W64" t="s">
        <v>3246</v>
      </c>
      <c r="X64" s="1" t="s">
        <v>3493</v>
      </c>
    </row>
    <row r="65" spans="1:25">
      <c r="A65" s="1" t="s">
        <v>3904</v>
      </c>
      <c r="B65" s="1" t="s">
        <v>1369</v>
      </c>
      <c r="C65" s="1" t="s">
        <v>638</v>
      </c>
      <c r="D65" s="1" t="s">
        <v>3469</v>
      </c>
      <c r="E65" s="1" t="s">
        <v>344</v>
      </c>
      <c r="F65" s="21" t="s">
        <v>345</v>
      </c>
      <c r="G65" s="1" t="s">
        <v>375</v>
      </c>
      <c r="H65" s="1">
        <v>234</v>
      </c>
      <c r="I65" s="27">
        <v>15</v>
      </c>
      <c r="J65" s="1" t="s">
        <v>469</v>
      </c>
      <c r="K65" s="1" t="s">
        <v>3419</v>
      </c>
      <c r="L65" s="1" t="s">
        <v>3481</v>
      </c>
      <c r="M65" s="1" t="s">
        <v>3214</v>
      </c>
      <c r="N65" s="1" t="s">
        <v>3211</v>
      </c>
      <c r="O65" s="1" t="s">
        <v>1051</v>
      </c>
      <c r="P65" s="1" t="s">
        <v>586</v>
      </c>
      <c r="Q65" s="1" t="s">
        <v>3420</v>
      </c>
      <c r="S65" s="1" t="s">
        <v>3941</v>
      </c>
      <c r="V65" s="1" t="s">
        <v>3609</v>
      </c>
      <c r="W65" t="s">
        <v>3246</v>
      </c>
      <c r="X65" s="1" t="s">
        <v>3493</v>
      </c>
      <c r="Y65" s="1" t="s">
        <v>80</v>
      </c>
    </row>
    <row r="66" spans="1:25">
      <c r="A66" s="1" t="s">
        <v>3904</v>
      </c>
      <c r="B66" s="1" t="s">
        <v>1878</v>
      </c>
      <c r="C66" s="1" t="s">
        <v>1733</v>
      </c>
      <c r="D66" s="1" t="s">
        <v>3499</v>
      </c>
      <c r="E66" s="1" t="s">
        <v>2053</v>
      </c>
      <c r="F66" s="2" t="s">
        <v>1936</v>
      </c>
      <c r="H66" s="1">
        <v>20</v>
      </c>
      <c r="I66" s="27" t="s">
        <v>20</v>
      </c>
      <c r="J66" s="1" t="s">
        <v>10</v>
      </c>
      <c r="K66" s="1" t="s">
        <v>67</v>
      </c>
      <c r="L66" s="1" t="s">
        <v>3611</v>
      </c>
      <c r="M66" s="1" t="s">
        <v>3480</v>
      </c>
      <c r="N66" s="1" t="s">
        <v>63</v>
      </c>
      <c r="O66" s="1" t="s">
        <v>1937</v>
      </c>
      <c r="P66" s="1" t="s">
        <v>1812</v>
      </c>
      <c r="Q66" s="1" t="s">
        <v>60</v>
      </c>
      <c r="R66" s="1" t="s">
        <v>9</v>
      </c>
      <c r="S66" s="1" t="s">
        <v>3941</v>
      </c>
      <c r="V66" s="1" t="s">
        <v>3613</v>
      </c>
      <c r="W66" s="1" t="s">
        <v>3248</v>
      </c>
      <c r="X66" s="1" t="s">
        <v>3483</v>
      </c>
      <c r="Y66" s="1" t="s">
        <v>3231</v>
      </c>
    </row>
    <row r="67" spans="1:25">
      <c r="A67" s="1" t="s">
        <v>3904</v>
      </c>
      <c r="B67" s="1" t="s">
        <v>1878</v>
      </c>
      <c r="C67" s="1" t="s">
        <v>1822</v>
      </c>
      <c r="D67" s="1" t="s">
        <v>3522</v>
      </c>
      <c r="E67" s="1" t="s">
        <v>1677</v>
      </c>
      <c r="F67" s="4" t="s">
        <v>1558</v>
      </c>
      <c r="G67" s="1" t="s">
        <v>1496</v>
      </c>
      <c r="H67" s="1">
        <v>25</v>
      </c>
      <c r="I67" s="27" t="s">
        <v>3561</v>
      </c>
      <c r="J67" s="1" t="s">
        <v>1556</v>
      </c>
      <c r="K67" s="1" t="s">
        <v>67</v>
      </c>
      <c r="L67" s="1" t="s">
        <v>3611</v>
      </c>
      <c r="M67" s="1" t="s">
        <v>3484</v>
      </c>
      <c r="N67" s="1" t="s">
        <v>3486</v>
      </c>
      <c r="O67" s="1" t="s">
        <v>1497</v>
      </c>
      <c r="P67" s="1" t="s">
        <v>1498</v>
      </c>
      <c r="Q67" s="1" t="s">
        <v>3940</v>
      </c>
      <c r="S67" s="1" t="s">
        <v>3612</v>
      </c>
      <c r="T67" s="1" t="s">
        <v>3377</v>
      </c>
      <c r="U67" s="1">
        <v>501</v>
      </c>
      <c r="V67" s="1" t="s">
        <v>3482</v>
      </c>
      <c r="W67" s="1" t="s">
        <v>3248</v>
      </c>
      <c r="X67" s="1" t="s">
        <v>3483</v>
      </c>
      <c r="Y67" s="1" t="s">
        <v>3232</v>
      </c>
    </row>
    <row r="68" spans="1:25">
      <c r="A68" s="1" t="s">
        <v>3908</v>
      </c>
      <c r="B68" s="1" t="s">
        <v>1369</v>
      </c>
      <c r="C68" s="1" t="s">
        <v>479</v>
      </c>
      <c r="D68" s="1" t="s">
        <v>3448</v>
      </c>
      <c r="E68" s="1" t="s">
        <v>136</v>
      </c>
      <c r="F68" s="21" t="s">
        <v>3615</v>
      </c>
      <c r="G68" s="1" t="s">
        <v>319</v>
      </c>
      <c r="H68" s="1">
        <v>340</v>
      </c>
      <c r="I68" s="27" t="s">
        <v>3561</v>
      </c>
      <c r="J68" s="1" t="s">
        <v>368</v>
      </c>
      <c r="K68" s="1" t="s">
        <v>591</v>
      </c>
      <c r="L68" s="1" t="s">
        <v>3481</v>
      </c>
      <c r="M68" s="1" t="s">
        <v>3616</v>
      </c>
      <c r="N68" s="1" t="s">
        <v>1051</v>
      </c>
      <c r="O68" s="1" t="s">
        <v>369</v>
      </c>
      <c r="P68" s="1" t="s">
        <v>378</v>
      </c>
      <c r="Q68" s="1" t="s">
        <v>3617</v>
      </c>
      <c r="S68" s="1" t="s">
        <v>3959</v>
      </c>
      <c r="T68" s="1" t="s">
        <v>3377</v>
      </c>
      <c r="U68" s="1">
        <v>9645</v>
      </c>
      <c r="V68" s="1" t="s">
        <v>3436</v>
      </c>
      <c r="W68" t="s">
        <v>3246</v>
      </c>
      <c r="X68" s="1" t="s">
        <v>3493</v>
      </c>
      <c r="Y68"/>
    </row>
    <row r="69" spans="1:25">
      <c r="A69" s="1" t="s">
        <v>3908</v>
      </c>
      <c r="B69" s="1" t="s">
        <v>1369</v>
      </c>
      <c r="C69" s="1" t="s">
        <v>785</v>
      </c>
      <c r="D69" s="1" t="s">
        <v>3285</v>
      </c>
      <c r="E69" s="1" t="s">
        <v>728</v>
      </c>
      <c r="F69" s="21" t="s">
        <v>848</v>
      </c>
      <c r="H69" s="1">
        <v>229</v>
      </c>
      <c r="I69" s="27">
        <v>32</v>
      </c>
      <c r="J69" s="1" t="s">
        <v>787</v>
      </c>
      <c r="K69" s="1" t="s">
        <v>908</v>
      </c>
      <c r="L69" s="1" t="s">
        <v>3481</v>
      </c>
      <c r="M69" s="1" t="s">
        <v>3618</v>
      </c>
      <c r="N69" s="1" t="s">
        <v>3486</v>
      </c>
      <c r="O69" s="1" t="s">
        <v>1051</v>
      </c>
      <c r="P69" s="1" t="s">
        <v>790</v>
      </c>
      <c r="Q69" s="1" t="s">
        <v>791</v>
      </c>
      <c r="S69" s="1" t="s">
        <v>3941</v>
      </c>
      <c r="V69" s="1" t="s">
        <v>3619</v>
      </c>
      <c r="W69" s="1" t="s">
        <v>3381</v>
      </c>
      <c r="X69" s="1" t="s">
        <v>3620</v>
      </c>
    </row>
    <row r="70" spans="1:25">
      <c r="A70" s="1" t="s">
        <v>3908</v>
      </c>
      <c r="B70" s="1" t="s">
        <v>1369</v>
      </c>
      <c r="C70" s="1" t="s">
        <v>2192</v>
      </c>
      <c r="D70" s="1" t="s">
        <v>3295</v>
      </c>
      <c r="E70" s="1" t="s">
        <v>2189</v>
      </c>
      <c r="F70" s="19" t="s">
        <v>2190</v>
      </c>
      <c r="H70" s="1">
        <v>52</v>
      </c>
      <c r="I70" s="27" t="s">
        <v>3561</v>
      </c>
      <c r="J70" s="1" t="s">
        <v>3622</v>
      </c>
      <c r="K70" s="1" t="s">
        <v>3621</v>
      </c>
      <c r="L70" s="1" t="s">
        <v>3481</v>
      </c>
      <c r="M70" s="1" t="s">
        <v>3748</v>
      </c>
      <c r="N70" s="1" t="s">
        <v>3486</v>
      </c>
      <c r="O70" s="1" t="s">
        <v>218</v>
      </c>
      <c r="P70" s="1" t="s">
        <v>2103</v>
      </c>
      <c r="Q70" s="1" t="s">
        <v>3749</v>
      </c>
      <c r="S70" s="1" t="s">
        <v>3754</v>
      </c>
      <c r="V70" s="1" t="s">
        <v>3750</v>
      </c>
      <c r="W70" s="23" t="s">
        <v>3252</v>
      </c>
      <c r="X70" s="1" t="s">
        <v>3751</v>
      </c>
      <c r="Y70" s="1" t="s">
        <v>3629</v>
      </c>
    </row>
    <row r="71" spans="1:25">
      <c r="A71" s="1" t="s">
        <v>3908</v>
      </c>
      <c r="B71" s="1" t="s">
        <v>1369</v>
      </c>
      <c r="C71" s="1" t="s">
        <v>2192</v>
      </c>
      <c r="D71" s="1" t="s">
        <v>3295</v>
      </c>
      <c r="E71" s="1" t="s">
        <v>2424</v>
      </c>
      <c r="F71" s="19" t="s">
        <v>2425</v>
      </c>
      <c r="H71" s="1">
        <v>270</v>
      </c>
      <c r="I71" s="27" t="s">
        <v>3561</v>
      </c>
      <c r="J71" s="1" t="s">
        <v>1962</v>
      </c>
      <c r="K71" s="1" t="s">
        <v>338</v>
      </c>
      <c r="L71" s="1" t="s">
        <v>3481</v>
      </c>
      <c r="M71" s="1" t="s">
        <v>3752</v>
      </c>
      <c r="N71" s="1" t="s">
        <v>3486</v>
      </c>
      <c r="O71" s="1" t="s">
        <v>1917</v>
      </c>
      <c r="P71" s="1" t="s">
        <v>2426</v>
      </c>
      <c r="Q71" s="1" t="s">
        <v>3753</v>
      </c>
      <c r="S71" s="1" t="s">
        <v>3754</v>
      </c>
      <c r="V71" s="1" t="s">
        <v>3755</v>
      </c>
      <c r="W71" s="23" t="s">
        <v>3252</v>
      </c>
      <c r="X71" s="23" t="s">
        <v>3756</v>
      </c>
      <c r="Y71" s="23" t="s">
        <v>3757</v>
      </c>
    </row>
    <row r="72" spans="1:25">
      <c r="A72" s="1" t="s">
        <v>3908</v>
      </c>
      <c r="B72" s="1" t="s">
        <v>1369</v>
      </c>
      <c r="C72" s="1" t="s">
        <v>2192</v>
      </c>
      <c r="D72" s="1" t="s">
        <v>3295</v>
      </c>
      <c r="E72" s="1" t="s">
        <v>2375</v>
      </c>
      <c r="F72" s="19" t="s">
        <v>3260</v>
      </c>
      <c r="H72" s="1">
        <v>80</v>
      </c>
      <c r="I72" s="27" t="s">
        <v>3561</v>
      </c>
      <c r="J72" s="1" t="s">
        <v>2376</v>
      </c>
      <c r="K72" s="1" t="s">
        <v>3632</v>
      </c>
      <c r="L72" s="1" t="s">
        <v>3481</v>
      </c>
      <c r="M72" s="1" t="s">
        <v>3515</v>
      </c>
      <c r="N72" s="1" t="s">
        <v>3486</v>
      </c>
      <c r="O72" s="1" t="s">
        <v>1917</v>
      </c>
      <c r="P72" s="1" t="s">
        <v>1834</v>
      </c>
      <c r="Q72" s="1" t="s">
        <v>3749</v>
      </c>
      <c r="S72" s="1" t="s">
        <v>3630</v>
      </c>
      <c r="T72" s="1" t="s">
        <v>3631</v>
      </c>
      <c r="U72" s="1">
        <v>3489</v>
      </c>
      <c r="V72" s="1" t="s">
        <v>3482</v>
      </c>
      <c r="W72" s="23" t="s">
        <v>3252</v>
      </c>
      <c r="X72" s="23" t="s">
        <v>3756</v>
      </c>
      <c r="Y72" s="23"/>
    </row>
    <row r="73" spans="1:25">
      <c r="A73" s="1" t="s">
        <v>3908</v>
      </c>
      <c r="B73" s="1" t="s">
        <v>1369</v>
      </c>
      <c r="C73" s="1" t="s">
        <v>2192</v>
      </c>
      <c r="D73" s="1" t="s">
        <v>3295</v>
      </c>
      <c r="E73" s="1" t="s">
        <v>2377</v>
      </c>
      <c r="F73" s="19" t="s">
        <v>2378</v>
      </c>
      <c r="G73" s="1" t="s">
        <v>2379</v>
      </c>
      <c r="H73" s="1">
        <v>125</v>
      </c>
      <c r="I73" s="27" t="s">
        <v>3561</v>
      </c>
      <c r="J73" s="1" t="s">
        <v>2259</v>
      </c>
      <c r="K73" s="1" t="s">
        <v>3516</v>
      </c>
      <c r="L73" s="1" t="s">
        <v>3481</v>
      </c>
      <c r="M73" s="1" t="s">
        <v>3517</v>
      </c>
      <c r="N73" s="1" t="s">
        <v>3488</v>
      </c>
      <c r="O73" s="1" t="s">
        <v>1917</v>
      </c>
      <c r="P73" s="1" t="s">
        <v>1964</v>
      </c>
      <c r="Q73" s="1" t="s">
        <v>3518</v>
      </c>
      <c r="S73" s="1" t="s">
        <v>3754</v>
      </c>
      <c r="V73" s="1" t="s">
        <v>3755</v>
      </c>
      <c r="W73" s="23" t="s">
        <v>3252</v>
      </c>
      <c r="X73" s="23" t="s">
        <v>3605</v>
      </c>
      <c r="Y73" s="1" t="s">
        <v>3606</v>
      </c>
    </row>
    <row r="74" spans="1:25">
      <c r="A74" s="1" t="s">
        <v>3908</v>
      </c>
      <c r="B74" s="1" t="s">
        <v>1369</v>
      </c>
      <c r="C74" s="1" t="s">
        <v>2192</v>
      </c>
      <c r="D74" s="1" t="s">
        <v>3295</v>
      </c>
      <c r="E74" s="1" t="s">
        <v>2005</v>
      </c>
      <c r="F74" s="19" t="s">
        <v>2006</v>
      </c>
      <c r="H74" s="1">
        <v>120</v>
      </c>
      <c r="I74" s="27">
        <v>22</v>
      </c>
      <c r="J74" s="1" t="s">
        <v>2007</v>
      </c>
      <c r="K74" s="1" t="s">
        <v>3348</v>
      </c>
      <c r="L74" s="1" t="s">
        <v>3349</v>
      </c>
      <c r="M74" s="1" t="s">
        <v>3642</v>
      </c>
      <c r="N74" s="1" t="s">
        <v>3211</v>
      </c>
      <c r="O74" s="1" t="s">
        <v>1917</v>
      </c>
      <c r="P74" s="1" t="s">
        <v>2008</v>
      </c>
      <c r="Q74" s="1" t="s">
        <v>3454</v>
      </c>
      <c r="S74" s="1" t="s">
        <v>3607</v>
      </c>
      <c r="T74" s="1" t="s">
        <v>3608</v>
      </c>
      <c r="U74" s="1">
        <v>50009</v>
      </c>
      <c r="V74" s="1" t="s">
        <v>3482</v>
      </c>
      <c r="W74" s="23" t="s">
        <v>3250</v>
      </c>
      <c r="X74" s="23" t="s">
        <v>3756</v>
      </c>
    </row>
    <row r="75" spans="1:25">
      <c r="A75" s="1" t="s">
        <v>3909</v>
      </c>
      <c r="B75" s="1" t="s">
        <v>1516</v>
      </c>
      <c r="C75" s="1" t="s">
        <v>1661</v>
      </c>
      <c r="D75" s="1" t="s">
        <v>3371</v>
      </c>
      <c r="E75" s="1" t="s">
        <v>1662</v>
      </c>
      <c r="F75" s="4" t="s">
        <v>1663</v>
      </c>
      <c r="H75" s="1">
        <v>347</v>
      </c>
      <c r="I75" s="27">
        <v>29</v>
      </c>
      <c r="J75" s="1" t="s">
        <v>1664</v>
      </c>
      <c r="K75" s="1" t="s">
        <v>1665</v>
      </c>
      <c r="L75" s="1" t="s">
        <v>3481</v>
      </c>
      <c r="M75" s="1" t="s">
        <v>3820</v>
      </c>
      <c r="N75" s="1" t="s">
        <v>3821</v>
      </c>
      <c r="O75" s="1" t="s">
        <v>1497</v>
      </c>
      <c r="P75" s="1" t="s">
        <v>3822</v>
      </c>
      <c r="Q75" s="1" t="s">
        <v>3578</v>
      </c>
      <c r="S75" s="1" t="s">
        <v>3696</v>
      </c>
      <c r="V75" s="1" t="s">
        <v>3695</v>
      </c>
      <c r="W75" s="1" t="s">
        <v>3252</v>
      </c>
      <c r="X75" s="23" t="s">
        <v>3694</v>
      </c>
      <c r="Y75" s="1" t="s">
        <v>3823</v>
      </c>
    </row>
    <row r="76" spans="1:25">
      <c r="A76" s="1" t="s">
        <v>3909</v>
      </c>
      <c r="B76" s="1" t="s">
        <v>1516</v>
      </c>
      <c r="C76" s="1" t="s">
        <v>1661</v>
      </c>
      <c r="D76" s="1" t="s">
        <v>3371</v>
      </c>
      <c r="E76" s="1" t="s">
        <v>1666</v>
      </c>
      <c r="F76" s="4" t="s">
        <v>1671</v>
      </c>
      <c r="H76" s="1">
        <v>488</v>
      </c>
      <c r="I76" s="27">
        <v>20</v>
      </c>
      <c r="J76" s="1" t="s">
        <v>1672</v>
      </c>
      <c r="K76" s="1" t="s">
        <v>1673</v>
      </c>
      <c r="L76" s="1" t="s">
        <v>3481</v>
      </c>
      <c r="M76" s="1" t="s">
        <v>3697</v>
      </c>
      <c r="N76" s="1" t="s">
        <v>3698</v>
      </c>
      <c r="O76" s="1" t="s">
        <v>218</v>
      </c>
      <c r="P76" s="1" t="s">
        <v>1429</v>
      </c>
      <c r="Q76" s="1" t="s">
        <v>3578</v>
      </c>
      <c r="S76" s="1" t="s">
        <v>3699</v>
      </c>
      <c r="V76" s="1" t="s">
        <v>3576</v>
      </c>
      <c r="W76" s="1" t="s">
        <v>3252</v>
      </c>
      <c r="X76" s="29" t="s">
        <v>3694</v>
      </c>
    </row>
    <row r="77" spans="1:25">
      <c r="A77" s="1" t="s">
        <v>3908</v>
      </c>
      <c r="B77" s="1" t="s">
        <v>1516</v>
      </c>
      <c r="C77" s="1" t="s">
        <v>1661</v>
      </c>
      <c r="D77" s="1" t="s">
        <v>3371</v>
      </c>
      <c r="E77" s="1" t="s">
        <v>1430</v>
      </c>
      <c r="F77" s="4" t="s">
        <v>1431</v>
      </c>
      <c r="H77" s="1">
        <v>760</v>
      </c>
      <c r="I77" s="27">
        <v>25</v>
      </c>
      <c r="J77" s="1" t="s">
        <v>1514</v>
      </c>
      <c r="K77" s="1" t="s">
        <v>1432</v>
      </c>
      <c r="L77" s="1" t="s">
        <v>3481</v>
      </c>
      <c r="M77" s="1" t="s">
        <v>3577</v>
      </c>
      <c r="N77" s="1" t="s">
        <v>3698</v>
      </c>
      <c r="O77" s="1" t="s">
        <v>218</v>
      </c>
      <c r="P77" s="1" t="s">
        <v>1433</v>
      </c>
      <c r="Q77" s="1" t="s">
        <v>3578</v>
      </c>
      <c r="S77" s="1" t="s">
        <v>3876</v>
      </c>
      <c r="V77" s="1" t="s">
        <v>3579</v>
      </c>
      <c r="W77" s="1" t="s">
        <v>3252</v>
      </c>
      <c r="X77" s="29" t="s">
        <v>3824</v>
      </c>
    </row>
    <row r="78" spans="1:25">
      <c r="A78" s="1" t="s">
        <v>3908</v>
      </c>
      <c r="B78" s="1" t="s">
        <v>1516</v>
      </c>
      <c r="C78" s="1" t="s">
        <v>1602</v>
      </c>
      <c r="D78" s="1" t="s">
        <v>3287</v>
      </c>
      <c r="E78" s="1" t="s">
        <v>1337</v>
      </c>
      <c r="F78" s="4" t="s">
        <v>1342</v>
      </c>
      <c r="H78" s="1">
        <v>396</v>
      </c>
      <c r="I78" s="27">
        <v>22</v>
      </c>
      <c r="J78" s="1" t="s">
        <v>1658</v>
      </c>
      <c r="K78" s="1" t="s">
        <v>3710</v>
      </c>
      <c r="L78" s="1" t="s">
        <v>3481</v>
      </c>
      <c r="M78" s="1" t="s">
        <v>3577</v>
      </c>
      <c r="N78" s="1" t="s">
        <v>3698</v>
      </c>
      <c r="O78" s="1" t="s">
        <v>1497</v>
      </c>
      <c r="P78" s="1" t="s">
        <v>1343</v>
      </c>
      <c r="Q78" s="1" t="s">
        <v>3578</v>
      </c>
      <c r="S78" s="1" t="s">
        <v>3580</v>
      </c>
      <c r="T78" s="1" t="s">
        <v>3581</v>
      </c>
      <c r="U78" s="1">
        <v>200</v>
      </c>
      <c r="V78" s="1" t="s">
        <v>3582</v>
      </c>
      <c r="W78" s="1" t="s">
        <v>3252</v>
      </c>
      <c r="X78" s="29" t="s">
        <v>3824</v>
      </c>
      <c r="Y78" s="29" t="s">
        <v>3709</v>
      </c>
    </row>
    <row r="79" spans="1:25">
      <c r="A79" s="1" t="s">
        <v>3908</v>
      </c>
      <c r="B79" s="1" t="s">
        <v>1516</v>
      </c>
      <c r="C79" s="1" t="s">
        <v>1602</v>
      </c>
      <c r="D79" s="1" t="s">
        <v>3287</v>
      </c>
      <c r="E79" s="1" t="s">
        <v>1281</v>
      </c>
      <c r="F79" s="4" t="s">
        <v>1282</v>
      </c>
      <c r="H79" s="1">
        <v>250</v>
      </c>
      <c r="I79" s="27">
        <v>34</v>
      </c>
      <c r="J79" s="1" t="s">
        <v>1405</v>
      </c>
      <c r="K79" s="1" t="s">
        <v>3586</v>
      </c>
      <c r="L79" s="1" t="s">
        <v>3587</v>
      </c>
      <c r="M79" s="1" t="s">
        <v>3758</v>
      </c>
      <c r="N79" s="1" t="s">
        <v>3698</v>
      </c>
      <c r="O79" s="1" t="s">
        <v>218</v>
      </c>
      <c r="P79" s="1" t="s">
        <v>1406</v>
      </c>
      <c r="Q79" s="1" t="s">
        <v>3875</v>
      </c>
      <c r="S79" s="1" t="s">
        <v>3876</v>
      </c>
      <c r="V79" s="1" t="s">
        <v>3576</v>
      </c>
      <c r="W79" s="1" t="s">
        <v>3252</v>
      </c>
      <c r="X79" s="29" t="s">
        <v>3582</v>
      </c>
    </row>
    <row r="80" spans="1:25">
      <c r="A80" s="1" t="s">
        <v>3908</v>
      </c>
      <c r="B80" s="1" t="s">
        <v>1516</v>
      </c>
      <c r="C80" s="1" t="s">
        <v>1602</v>
      </c>
      <c r="D80" s="1" t="s">
        <v>3287</v>
      </c>
      <c r="E80" s="1" t="s">
        <v>1315</v>
      </c>
      <c r="F80" s="4" t="s">
        <v>1316</v>
      </c>
      <c r="G80" s="1" t="s">
        <v>1272</v>
      </c>
      <c r="H80" s="1">
        <v>380</v>
      </c>
      <c r="I80" s="27" t="s">
        <v>3759</v>
      </c>
      <c r="J80" s="1" t="s">
        <v>1414</v>
      </c>
      <c r="K80" s="1" t="s">
        <v>1317</v>
      </c>
      <c r="L80" s="1" t="s">
        <v>3760</v>
      </c>
      <c r="M80" s="1" t="s">
        <v>3761</v>
      </c>
      <c r="N80" s="1" t="s">
        <v>3762</v>
      </c>
      <c r="O80" s="1" t="s">
        <v>1493</v>
      </c>
      <c r="P80" s="1" t="s">
        <v>1585</v>
      </c>
      <c r="Q80" s="1" t="s">
        <v>3633</v>
      </c>
      <c r="S80" s="1" t="s">
        <v>3634</v>
      </c>
      <c r="V80" s="1" t="s">
        <v>3636</v>
      </c>
      <c r="W80" s="1" t="s">
        <v>3252</v>
      </c>
      <c r="X80" s="29" t="s">
        <v>3824</v>
      </c>
    </row>
    <row r="81" spans="1:25">
      <c r="A81" s="1" t="s">
        <v>3908</v>
      </c>
      <c r="B81" s="1" t="s">
        <v>1516</v>
      </c>
      <c r="C81" s="1" t="s">
        <v>1602</v>
      </c>
      <c r="D81" s="1" t="s">
        <v>3287</v>
      </c>
      <c r="E81" s="1" t="s">
        <v>1466</v>
      </c>
      <c r="F81" s="4" t="s">
        <v>1467</v>
      </c>
      <c r="H81" s="1">
        <v>200</v>
      </c>
      <c r="I81" s="27" t="s">
        <v>3759</v>
      </c>
      <c r="J81" s="1" t="s">
        <v>1280</v>
      </c>
      <c r="K81" s="1" t="s">
        <v>3422</v>
      </c>
      <c r="L81" s="1" t="s">
        <v>3558</v>
      </c>
      <c r="M81" s="1" t="s">
        <v>3531</v>
      </c>
      <c r="N81" s="1" t="s">
        <v>3211</v>
      </c>
      <c r="O81" s="1" t="s">
        <v>1497</v>
      </c>
      <c r="P81" s="1" t="s">
        <v>1331</v>
      </c>
      <c r="Q81" s="1" t="s">
        <v>3450</v>
      </c>
      <c r="S81" s="1" t="s">
        <v>3637</v>
      </c>
      <c r="V81" s="1" t="s">
        <v>3576</v>
      </c>
      <c r="W81" s="1" t="s">
        <v>3250</v>
      </c>
      <c r="X81" s="29" t="s">
        <v>3576</v>
      </c>
    </row>
    <row r="82" spans="1:25">
      <c r="A82" s="1" t="s">
        <v>3908</v>
      </c>
      <c r="B82" s="1" t="s">
        <v>1516</v>
      </c>
      <c r="C82" s="1" t="s">
        <v>1602</v>
      </c>
      <c r="D82" s="1" t="s">
        <v>3287</v>
      </c>
      <c r="E82" s="1" t="s">
        <v>46</v>
      </c>
      <c r="F82" s="4" t="s">
        <v>1541</v>
      </c>
      <c r="H82" s="1">
        <v>255</v>
      </c>
      <c r="I82" s="27">
        <v>25</v>
      </c>
      <c r="J82" s="1" t="s">
        <v>1414</v>
      </c>
      <c r="K82" s="1" t="s">
        <v>3588</v>
      </c>
      <c r="L82" s="1" t="s">
        <v>3481</v>
      </c>
      <c r="M82" s="1" t="s">
        <v>3539</v>
      </c>
      <c r="N82" s="1" t="s">
        <v>3533</v>
      </c>
      <c r="O82" s="1" t="s">
        <v>1183</v>
      </c>
      <c r="P82" s="1" t="s">
        <v>1585</v>
      </c>
      <c r="Q82" s="1" t="s">
        <v>3589</v>
      </c>
      <c r="S82" s="1" t="s">
        <v>3699</v>
      </c>
      <c r="V82" s="1" t="s">
        <v>3576</v>
      </c>
      <c r="W82" t="s">
        <v>47</v>
      </c>
      <c r="X82" s="29" t="s">
        <v>3638</v>
      </c>
      <c r="Y82" s="1" t="s">
        <v>48</v>
      </c>
    </row>
    <row r="83" spans="1:25">
      <c r="A83" s="1" t="s">
        <v>3908</v>
      </c>
      <c r="B83" s="1" t="s">
        <v>3913</v>
      </c>
      <c r="C83" s="1" t="s">
        <v>3914</v>
      </c>
      <c r="D83" s="1" t="s">
        <v>3915</v>
      </c>
      <c r="E83" s="1" t="s">
        <v>3916</v>
      </c>
      <c r="F83" s="4" t="s">
        <v>3917</v>
      </c>
      <c r="H83" s="1">
        <v>170</v>
      </c>
      <c r="I83" s="27" t="s">
        <v>3918</v>
      </c>
      <c r="J83" s="1" t="s">
        <v>3919</v>
      </c>
      <c r="K83" s="1" t="s">
        <v>3920</v>
      </c>
      <c r="L83" s="1" t="s">
        <v>3921</v>
      </c>
      <c r="M83" s="1" t="s">
        <v>3922</v>
      </c>
      <c r="N83" s="1" t="s">
        <v>3923</v>
      </c>
      <c r="O83" s="1" t="s">
        <v>3924</v>
      </c>
      <c r="P83" s="1" t="s">
        <v>3925</v>
      </c>
      <c r="Q83" s="1" t="s">
        <v>3926</v>
      </c>
      <c r="S83" s="1" t="s">
        <v>3927</v>
      </c>
      <c r="V83" s="1" t="s">
        <v>3928</v>
      </c>
      <c r="W83" s="1" t="s">
        <v>3929</v>
      </c>
      <c r="X83" s="29" t="s">
        <v>3930</v>
      </c>
      <c r="Y83" s="29" t="s">
        <v>3931</v>
      </c>
    </row>
    <row r="84" spans="1:25">
      <c r="A84" s="1" t="s">
        <v>3908</v>
      </c>
      <c r="B84" s="1" t="s">
        <v>1516</v>
      </c>
      <c r="C84" s="1" t="s">
        <v>1462</v>
      </c>
      <c r="D84" s="1" t="s">
        <v>3373</v>
      </c>
      <c r="E84" s="1" t="s">
        <v>1581</v>
      </c>
      <c r="F84" s="4" t="s">
        <v>1582</v>
      </c>
      <c r="H84" s="1">
        <v>320</v>
      </c>
      <c r="I84" s="27" t="s">
        <v>3759</v>
      </c>
      <c r="J84" s="1" t="s">
        <v>3640</v>
      </c>
      <c r="K84" s="1" t="s">
        <v>1583</v>
      </c>
      <c r="L84" s="1" t="s">
        <v>3639</v>
      </c>
      <c r="M84" s="1" t="s">
        <v>3761</v>
      </c>
      <c r="N84" s="1" t="s">
        <v>3762</v>
      </c>
      <c r="O84" s="1" t="s">
        <v>1584</v>
      </c>
      <c r="P84" s="1" t="s">
        <v>1585</v>
      </c>
      <c r="Q84" s="1" t="s">
        <v>3769</v>
      </c>
      <c r="S84" s="1" t="s">
        <v>3770</v>
      </c>
      <c r="V84" s="1" t="s">
        <v>3576</v>
      </c>
      <c r="W84" s="1" t="s">
        <v>3252</v>
      </c>
      <c r="X84" s="29" t="s">
        <v>3824</v>
      </c>
    </row>
    <row r="85" spans="1:25">
      <c r="A85" s="1" t="s">
        <v>3908</v>
      </c>
      <c r="B85" s="1" t="s">
        <v>1516</v>
      </c>
      <c r="C85" s="1" t="s">
        <v>1462</v>
      </c>
      <c r="D85" s="1" t="s">
        <v>3373</v>
      </c>
      <c r="E85" s="1" t="s">
        <v>1702</v>
      </c>
      <c r="F85" s="4" t="s">
        <v>3303</v>
      </c>
      <c r="G85" s="1" t="s">
        <v>1463</v>
      </c>
      <c r="H85" s="1">
        <v>75</v>
      </c>
      <c r="I85" s="27" t="s">
        <v>3759</v>
      </c>
      <c r="J85" s="1" t="s">
        <v>1087</v>
      </c>
      <c r="K85" s="1" t="s">
        <v>3771</v>
      </c>
      <c r="L85" s="1" t="s">
        <v>3576</v>
      </c>
      <c r="M85" s="1" t="s">
        <v>3772</v>
      </c>
      <c r="N85" s="1" t="s">
        <v>3635</v>
      </c>
      <c r="O85" s="1" t="s">
        <v>700</v>
      </c>
      <c r="P85" s="1" t="s">
        <v>3773</v>
      </c>
      <c r="Q85" s="1" t="s">
        <v>3644</v>
      </c>
      <c r="S85" s="1" t="s">
        <v>3645</v>
      </c>
      <c r="V85" s="1" t="s">
        <v>3576</v>
      </c>
      <c r="W85" t="s">
        <v>3252</v>
      </c>
      <c r="X85" s="29" t="s">
        <v>3824</v>
      </c>
    </row>
    <row r="86" spans="1:25">
      <c r="A86" s="1" t="s">
        <v>3908</v>
      </c>
      <c r="B86" s="1" t="s">
        <v>1516</v>
      </c>
      <c r="C86" s="1" t="s">
        <v>1594</v>
      </c>
      <c r="D86" s="1" t="s">
        <v>3288</v>
      </c>
      <c r="E86" s="1" t="s">
        <v>1595</v>
      </c>
      <c r="F86" s="4" t="s">
        <v>1596</v>
      </c>
      <c r="H86" s="1">
        <v>240</v>
      </c>
      <c r="I86" s="27" t="s">
        <v>3759</v>
      </c>
      <c r="J86" s="1" t="s">
        <v>1597</v>
      </c>
      <c r="K86" s="1" t="s">
        <v>1598</v>
      </c>
      <c r="L86" s="1" t="s">
        <v>3481</v>
      </c>
      <c r="M86" s="1" t="s">
        <v>3646</v>
      </c>
      <c r="N86" s="1" t="s">
        <v>3762</v>
      </c>
      <c r="O86" s="1" t="s">
        <v>1497</v>
      </c>
      <c r="P86" s="1" t="s">
        <v>1599</v>
      </c>
      <c r="Q86" s="1" t="s">
        <v>3647</v>
      </c>
      <c r="S86" s="1" t="s">
        <v>3648</v>
      </c>
      <c r="V86" s="1" t="s">
        <v>3576</v>
      </c>
      <c r="W86" s="1" t="s">
        <v>3252</v>
      </c>
      <c r="X86" s="29" t="s">
        <v>3824</v>
      </c>
    </row>
    <row r="87" spans="1:25">
      <c r="A87" s="1" t="s">
        <v>3908</v>
      </c>
      <c r="B87" s="1" t="s">
        <v>1516</v>
      </c>
      <c r="C87" s="1" t="s">
        <v>1532</v>
      </c>
      <c r="D87" s="1" t="s">
        <v>3286</v>
      </c>
      <c r="E87" s="1" t="s">
        <v>1655</v>
      </c>
      <c r="F87" s="4" t="s">
        <v>1656</v>
      </c>
      <c r="G87" s="1" t="s">
        <v>1657</v>
      </c>
      <c r="H87" s="1">
        <v>400</v>
      </c>
      <c r="I87" s="27">
        <v>32</v>
      </c>
      <c r="J87" s="1" t="s">
        <v>1658</v>
      </c>
      <c r="K87" s="1" t="s">
        <v>1659</v>
      </c>
      <c r="L87" s="1" t="s">
        <v>3481</v>
      </c>
      <c r="M87" s="1" t="s">
        <v>3697</v>
      </c>
      <c r="N87" s="1" t="s">
        <v>3698</v>
      </c>
      <c r="O87" s="1" t="s">
        <v>1497</v>
      </c>
      <c r="P87" s="1" t="s">
        <v>1660</v>
      </c>
      <c r="Q87" s="1" t="s">
        <v>3649</v>
      </c>
      <c r="S87" s="1" t="s">
        <v>3960</v>
      </c>
      <c r="T87" s="1" t="s">
        <v>3650</v>
      </c>
      <c r="U87" s="1">
        <v>8329</v>
      </c>
      <c r="V87" s="1" t="s">
        <v>3582</v>
      </c>
      <c r="W87" s="1" t="s">
        <v>3252</v>
      </c>
      <c r="X87" s="29" t="s">
        <v>3824</v>
      </c>
      <c r="Y87" s="1" t="s">
        <v>3095</v>
      </c>
    </row>
    <row r="88" spans="1:25">
      <c r="A88" s="1" t="s">
        <v>3908</v>
      </c>
      <c r="B88" s="1" t="s">
        <v>1516</v>
      </c>
      <c r="C88" s="1" t="s">
        <v>1586</v>
      </c>
      <c r="D88" s="1" t="s">
        <v>3291</v>
      </c>
      <c r="E88" s="1" t="s">
        <v>1587</v>
      </c>
      <c r="F88" s="4" t="s">
        <v>1588</v>
      </c>
      <c r="H88" s="1">
        <v>320</v>
      </c>
      <c r="I88" s="27" t="s">
        <v>3759</v>
      </c>
      <c r="J88" s="1" t="s">
        <v>1589</v>
      </c>
      <c r="K88" s="1" t="s">
        <v>1590</v>
      </c>
      <c r="L88" s="1" t="s">
        <v>3481</v>
      </c>
      <c r="M88" s="1" t="s">
        <v>3651</v>
      </c>
      <c r="N88" s="1" t="s">
        <v>1497</v>
      </c>
      <c r="O88" s="1" t="s">
        <v>1591</v>
      </c>
      <c r="P88" s="1" t="s">
        <v>1531</v>
      </c>
      <c r="Q88" s="1" t="s">
        <v>3652</v>
      </c>
      <c r="S88" s="1" t="s">
        <v>3653</v>
      </c>
      <c r="V88" s="1" t="s">
        <v>3576</v>
      </c>
      <c r="W88" s="1" t="s">
        <v>3252</v>
      </c>
      <c r="X88" s="29" t="s">
        <v>3654</v>
      </c>
    </row>
    <row r="89" spans="1:25">
      <c r="A89" s="1" t="s">
        <v>3908</v>
      </c>
      <c r="B89" s="1" t="s">
        <v>1516</v>
      </c>
      <c r="C89" s="1" t="s">
        <v>1454</v>
      </c>
      <c r="D89" s="1" t="s">
        <v>3293</v>
      </c>
      <c r="E89" s="1" t="s">
        <v>1452</v>
      </c>
      <c r="F89" s="4" t="s">
        <v>1453</v>
      </c>
      <c r="H89" s="1">
        <v>1600</v>
      </c>
      <c r="I89" s="27">
        <v>70</v>
      </c>
      <c r="J89" s="1" t="s">
        <v>1455</v>
      </c>
      <c r="K89" s="1" t="s">
        <v>1457</v>
      </c>
      <c r="L89" s="1" t="s">
        <v>3558</v>
      </c>
      <c r="M89" s="1" t="s">
        <v>3655</v>
      </c>
      <c r="N89" s="1" t="s">
        <v>218</v>
      </c>
      <c r="O89" s="1" t="s">
        <v>218</v>
      </c>
      <c r="P89" s="1" t="s">
        <v>1458</v>
      </c>
      <c r="Q89" s="1" t="s">
        <v>3656</v>
      </c>
      <c r="S89" s="1" t="s">
        <v>3657</v>
      </c>
      <c r="V89" s="1" t="s">
        <v>3576</v>
      </c>
      <c r="W89" s="1" t="s">
        <v>3252</v>
      </c>
      <c r="X89" s="29" t="s">
        <v>3576</v>
      </c>
    </row>
    <row r="90" spans="1:25">
      <c r="A90" s="1" t="s">
        <v>3908</v>
      </c>
      <c r="B90" s="1" t="s">
        <v>1516</v>
      </c>
      <c r="C90" s="1" t="s">
        <v>1266</v>
      </c>
      <c r="D90" s="1" t="s">
        <v>3296</v>
      </c>
      <c r="E90" s="1" t="s">
        <v>1267</v>
      </c>
      <c r="F90" s="4" t="s">
        <v>1268</v>
      </c>
      <c r="G90" s="1" t="s">
        <v>1269</v>
      </c>
      <c r="H90" s="1">
        <v>430</v>
      </c>
      <c r="I90" s="27">
        <v>35</v>
      </c>
      <c r="J90" s="1" t="s">
        <v>1274</v>
      </c>
      <c r="K90" s="1" t="s">
        <v>1275</v>
      </c>
      <c r="L90" s="1" t="s">
        <v>3481</v>
      </c>
      <c r="M90" s="1" t="s">
        <v>3820</v>
      </c>
      <c r="N90" s="1" t="s">
        <v>3698</v>
      </c>
      <c r="O90" s="1" t="s">
        <v>218</v>
      </c>
      <c r="P90" s="1" t="s">
        <v>1599</v>
      </c>
      <c r="Q90" s="1" t="s">
        <v>3658</v>
      </c>
      <c r="S90" s="1" t="s">
        <v>3659</v>
      </c>
      <c r="T90" s="1" t="s">
        <v>3650</v>
      </c>
      <c r="U90" s="1">
        <f>211/2</f>
        <v>105.5</v>
      </c>
      <c r="V90" s="1" t="s">
        <v>3582</v>
      </c>
      <c r="W90" s="1" t="s">
        <v>3381</v>
      </c>
      <c r="X90" s="29" t="s">
        <v>3660</v>
      </c>
      <c r="Y90" s="1" t="s">
        <v>3724</v>
      </c>
    </row>
    <row r="91" spans="1:25">
      <c r="A91" s="1" t="s">
        <v>3908</v>
      </c>
      <c r="B91" s="1" t="s">
        <v>1516</v>
      </c>
      <c r="C91" s="1" t="s">
        <v>1266</v>
      </c>
      <c r="D91" s="1" t="s">
        <v>3296</v>
      </c>
      <c r="E91" s="1" t="s">
        <v>1276</v>
      </c>
      <c r="F91" s="4" t="s">
        <v>1278</v>
      </c>
      <c r="G91" s="1" t="s">
        <v>1279</v>
      </c>
      <c r="H91" s="1">
        <v>610</v>
      </c>
      <c r="I91" s="27" t="s">
        <v>3759</v>
      </c>
      <c r="J91" s="1" t="s">
        <v>1211</v>
      </c>
      <c r="K91" s="1" t="s">
        <v>1212</v>
      </c>
      <c r="L91" s="1" t="s">
        <v>3481</v>
      </c>
      <c r="M91" s="1" t="s">
        <v>3820</v>
      </c>
      <c r="N91" s="1" t="s">
        <v>3698</v>
      </c>
      <c r="O91" s="1" t="s">
        <v>218</v>
      </c>
      <c r="P91" s="1" t="s">
        <v>1599</v>
      </c>
      <c r="Q91" s="1" t="s">
        <v>3661</v>
      </c>
      <c r="S91" s="1" t="s">
        <v>3662</v>
      </c>
      <c r="T91" s="1" t="s">
        <v>3663</v>
      </c>
      <c r="U91" s="1">
        <f>211/2</f>
        <v>105.5</v>
      </c>
      <c r="V91" s="1" t="s">
        <v>3582</v>
      </c>
      <c r="W91" s="1" t="s">
        <v>3381</v>
      </c>
      <c r="X91" s="29" t="s">
        <v>3660</v>
      </c>
      <c r="Y91" s="1" t="s">
        <v>3724</v>
      </c>
    </row>
    <row r="92" spans="1:25">
      <c r="A92" s="1" t="s">
        <v>3908</v>
      </c>
      <c r="B92" s="1" t="s">
        <v>1516</v>
      </c>
      <c r="C92" s="1" t="s">
        <v>1339</v>
      </c>
      <c r="D92" s="1" t="s">
        <v>3297</v>
      </c>
      <c r="E92" s="1" t="s">
        <v>1340</v>
      </c>
      <c r="F92" s="4" t="s">
        <v>1341</v>
      </c>
      <c r="G92" s="1" t="s">
        <v>1459</v>
      </c>
      <c r="H92" s="1">
        <v>354</v>
      </c>
      <c r="I92" s="27" t="s">
        <v>3759</v>
      </c>
      <c r="J92" s="1" t="s">
        <v>1460</v>
      </c>
      <c r="K92" s="1" t="s">
        <v>3725</v>
      </c>
      <c r="L92" s="1" t="s">
        <v>3558</v>
      </c>
      <c r="M92" s="1" t="s">
        <v>3726</v>
      </c>
      <c r="N92" s="1" t="s">
        <v>3762</v>
      </c>
      <c r="O92" s="1" t="s">
        <v>218</v>
      </c>
      <c r="P92" s="1" t="s">
        <v>1461</v>
      </c>
      <c r="Q92" s="1" t="s">
        <v>3727</v>
      </c>
      <c r="S92" s="1" t="s">
        <v>3728</v>
      </c>
      <c r="V92" s="1" t="s">
        <v>3576</v>
      </c>
      <c r="W92" s="1" t="s">
        <v>3252</v>
      </c>
      <c r="X92" s="29" t="s">
        <v>3824</v>
      </c>
    </row>
    <row r="93" spans="1:25">
      <c r="A93" s="1" t="s">
        <v>3908</v>
      </c>
      <c r="B93" s="1" t="s">
        <v>1218</v>
      </c>
      <c r="C93" s="1" t="s">
        <v>1203</v>
      </c>
      <c r="D93" s="1" t="s">
        <v>3375</v>
      </c>
      <c r="E93" s="1" t="s">
        <v>1206</v>
      </c>
      <c r="F93" s="4" t="s">
        <v>1207</v>
      </c>
      <c r="H93" s="1">
        <v>200</v>
      </c>
      <c r="I93" s="27" t="s">
        <v>3759</v>
      </c>
      <c r="J93" s="1" t="s">
        <v>1534</v>
      </c>
      <c r="K93" s="1" t="s">
        <v>3729</v>
      </c>
      <c r="L93" s="1" t="s">
        <v>3730</v>
      </c>
      <c r="M93" s="1" t="s">
        <v>3731</v>
      </c>
      <c r="N93" s="1" t="s">
        <v>3732</v>
      </c>
      <c r="O93" s="1" t="s">
        <v>1497</v>
      </c>
      <c r="P93" s="1" t="s">
        <v>1208</v>
      </c>
      <c r="Q93" s="1" t="s">
        <v>3734</v>
      </c>
      <c r="S93" s="1" t="s">
        <v>3735</v>
      </c>
      <c r="T93" s="1" t="s">
        <v>3736</v>
      </c>
      <c r="U93" s="1">
        <v>349</v>
      </c>
      <c r="V93" s="1" t="s">
        <v>3733</v>
      </c>
      <c r="W93" s="1" t="s">
        <v>3252</v>
      </c>
      <c r="X93" s="29" t="s">
        <v>3824</v>
      </c>
      <c r="Y93" s="1" t="s">
        <v>3737</v>
      </c>
    </row>
    <row r="94" spans="1:25">
      <c r="A94" s="1" t="s">
        <v>3908</v>
      </c>
      <c r="B94" s="1" t="s">
        <v>1218</v>
      </c>
      <c r="C94" s="1" t="s">
        <v>1203</v>
      </c>
      <c r="D94" s="1" t="s">
        <v>3375</v>
      </c>
      <c r="E94" s="1" t="s">
        <v>1149</v>
      </c>
      <c r="F94" s="4" t="s">
        <v>1150</v>
      </c>
      <c r="G94" s="1" t="s">
        <v>1151</v>
      </c>
      <c r="H94" s="1">
        <v>200</v>
      </c>
      <c r="I94" s="27" t="s">
        <v>3759</v>
      </c>
      <c r="J94" s="1" t="s">
        <v>1152</v>
      </c>
      <c r="K94" s="1" t="s">
        <v>3738</v>
      </c>
      <c r="L94" s="1" t="s">
        <v>3739</v>
      </c>
      <c r="M94" s="1" t="s">
        <v>3740</v>
      </c>
      <c r="N94" s="1" t="s">
        <v>3762</v>
      </c>
      <c r="O94" s="1" t="s">
        <v>1497</v>
      </c>
      <c r="P94" s="1" t="s">
        <v>1531</v>
      </c>
      <c r="Q94" s="1" t="s">
        <v>3741</v>
      </c>
      <c r="S94" s="1" t="s">
        <v>3742</v>
      </c>
      <c r="V94" s="1" t="s">
        <v>3576</v>
      </c>
      <c r="W94" s="1" t="s">
        <v>3252</v>
      </c>
      <c r="X94" s="29" t="s">
        <v>3824</v>
      </c>
      <c r="Y94" s="1" t="s">
        <v>3743</v>
      </c>
    </row>
    <row r="95" spans="1:25">
      <c r="A95" s="1" t="s">
        <v>3908</v>
      </c>
      <c r="B95" s="1" t="s">
        <v>1218</v>
      </c>
      <c r="C95" s="1" t="s">
        <v>1203</v>
      </c>
      <c r="D95" s="1" t="s">
        <v>3375</v>
      </c>
      <c r="E95" s="1" t="s">
        <v>3173</v>
      </c>
      <c r="F95" s="4" t="s">
        <v>1408</v>
      </c>
      <c r="H95" s="1">
        <v>330</v>
      </c>
      <c r="I95" s="27" t="s">
        <v>3759</v>
      </c>
      <c r="J95" s="1" t="s">
        <v>1786</v>
      </c>
      <c r="K95" s="1" t="s">
        <v>3744</v>
      </c>
      <c r="L95" s="1" t="s">
        <v>3745</v>
      </c>
      <c r="M95" s="1" t="s">
        <v>3740</v>
      </c>
      <c r="N95" s="1" t="s">
        <v>3762</v>
      </c>
      <c r="O95" s="1" t="s">
        <v>218</v>
      </c>
      <c r="P95" s="1" t="s">
        <v>1481</v>
      </c>
      <c r="Q95" s="1" t="s">
        <v>3746</v>
      </c>
      <c r="S95" s="1" t="s">
        <v>3699</v>
      </c>
      <c r="V95" s="1" t="s">
        <v>3576</v>
      </c>
      <c r="W95" t="s">
        <v>3252</v>
      </c>
      <c r="X95" s="29" t="s">
        <v>3824</v>
      </c>
    </row>
    <row r="96" spans="1:25">
      <c r="A96" s="1" t="s">
        <v>3908</v>
      </c>
      <c r="B96" s="1" t="s">
        <v>1218</v>
      </c>
      <c r="C96" s="1" t="s">
        <v>1203</v>
      </c>
      <c r="D96" s="1" t="s">
        <v>3375</v>
      </c>
      <c r="E96" s="1" t="s">
        <v>1409</v>
      </c>
      <c r="F96" s="4" t="s">
        <v>1410</v>
      </c>
      <c r="H96" s="1">
        <v>147</v>
      </c>
      <c r="I96" s="27" t="s">
        <v>3759</v>
      </c>
      <c r="J96" s="1" t="s">
        <v>1065</v>
      </c>
      <c r="K96" s="1" t="s">
        <v>3747</v>
      </c>
      <c r="L96" s="1" t="s">
        <v>3867</v>
      </c>
      <c r="M96" s="1" t="s">
        <v>3740</v>
      </c>
      <c r="N96" s="1" t="s">
        <v>3762</v>
      </c>
      <c r="O96" s="1" t="s">
        <v>1497</v>
      </c>
      <c r="P96" s="1" t="s">
        <v>1481</v>
      </c>
      <c r="Q96" s="1" t="s">
        <v>3868</v>
      </c>
      <c r="S96" s="1" t="s">
        <v>3869</v>
      </c>
      <c r="V96" s="1" t="s">
        <v>3576</v>
      </c>
      <c r="W96" s="1" t="s">
        <v>3252</v>
      </c>
      <c r="X96" s="29" t="s">
        <v>3870</v>
      </c>
      <c r="Y96" s="29" t="s">
        <v>3871</v>
      </c>
    </row>
    <row r="97" spans="1:25">
      <c r="A97" s="1" t="s">
        <v>3908</v>
      </c>
      <c r="B97" s="1" t="s">
        <v>1218</v>
      </c>
      <c r="C97" s="1" t="s">
        <v>1411</v>
      </c>
      <c r="D97" s="1" t="s">
        <v>3376</v>
      </c>
      <c r="E97" s="1" t="s">
        <v>1412</v>
      </c>
      <c r="F97" s="4" t="s">
        <v>1413</v>
      </c>
      <c r="H97" s="1">
        <v>250</v>
      </c>
      <c r="I97" s="27" t="s">
        <v>3759</v>
      </c>
      <c r="J97" s="1" t="s">
        <v>1065</v>
      </c>
      <c r="K97" s="1" t="s">
        <v>3747</v>
      </c>
      <c r="L97" s="1" t="s">
        <v>3867</v>
      </c>
      <c r="M97" s="1" t="s">
        <v>3740</v>
      </c>
      <c r="N97" s="1" t="s">
        <v>3821</v>
      </c>
      <c r="O97" s="1" t="s">
        <v>1905</v>
      </c>
      <c r="P97" s="1" t="s">
        <v>1481</v>
      </c>
      <c r="Q97" s="1" t="s">
        <v>3872</v>
      </c>
      <c r="S97" s="1" t="s">
        <v>3873</v>
      </c>
      <c r="V97" s="1" t="s">
        <v>3576</v>
      </c>
      <c r="W97" s="1" t="s">
        <v>3250</v>
      </c>
      <c r="X97" s="29" t="s">
        <v>3638</v>
      </c>
      <c r="Y97" s="1" t="s">
        <v>3052</v>
      </c>
    </row>
    <row r="98" spans="1:25">
      <c r="A98" s="1" t="s">
        <v>3908</v>
      </c>
      <c r="B98" s="1" t="s">
        <v>1218</v>
      </c>
      <c r="C98" s="1" t="s">
        <v>3289</v>
      </c>
      <c r="D98" s="1" t="s">
        <v>3290</v>
      </c>
      <c r="E98" s="1" t="s">
        <v>1241</v>
      </c>
      <c r="F98" s="4" t="s">
        <v>1242</v>
      </c>
      <c r="G98" s="1" t="s">
        <v>1243</v>
      </c>
      <c r="H98" s="1">
        <v>120</v>
      </c>
      <c r="I98" s="27" t="s">
        <v>3759</v>
      </c>
      <c r="J98" s="1" t="s">
        <v>1362</v>
      </c>
      <c r="K98" s="1" t="s">
        <v>1487</v>
      </c>
      <c r="L98" s="1" t="s">
        <v>3874</v>
      </c>
      <c r="M98" s="1" t="s">
        <v>3820</v>
      </c>
      <c r="N98" s="1" t="s">
        <v>3635</v>
      </c>
      <c r="O98" s="1" t="s">
        <v>1493</v>
      </c>
      <c r="P98" s="1" t="s">
        <v>1368</v>
      </c>
      <c r="Q98" s="1" t="s">
        <v>3815</v>
      </c>
      <c r="S98" s="1" t="s">
        <v>3893</v>
      </c>
      <c r="V98" s="1" t="s">
        <v>3576</v>
      </c>
      <c r="W98" s="1" t="s">
        <v>3254</v>
      </c>
      <c r="X98" s="29" t="s">
        <v>3894</v>
      </c>
      <c r="Y98" s="29" t="s">
        <v>3895</v>
      </c>
    </row>
    <row r="99" spans="1:25">
      <c r="A99" s="1" t="s">
        <v>3908</v>
      </c>
      <c r="B99" s="1" t="s">
        <v>1218</v>
      </c>
      <c r="C99" s="1" t="s">
        <v>3289</v>
      </c>
      <c r="D99" s="1" t="s">
        <v>3290</v>
      </c>
      <c r="E99" s="1" t="s">
        <v>3896</v>
      </c>
      <c r="F99" s="4" t="s">
        <v>1485</v>
      </c>
      <c r="G99" s="1" t="s">
        <v>1486</v>
      </c>
      <c r="H99" s="1">
        <v>100</v>
      </c>
      <c r="I99" s="27" t="s">
        <v>3759</v>
      </c>
      <c r="J99" s="1" t="s">
        <v>1362</v>
      </c>
      <c r="K99" s="1" t="s">
        <v>1487</v>
      </c>
      <c r="L99" s="1" t="s">
        <v>3897</v>
      </c>
      <c r="M99" s="1" t="s">
        <v>3898</v>
      </c>
      <c r="N99" s="1" t="s">
        <v>3821</v>
      </c>
      <c r="O99" s="1" t="s">
        <v>1493</v>
      </c>
      <c r="P99" s="1" t="s">
        <v>1488</v>
      </c>
      <c r="Q99" s="1" t="s">
        <v>3899</v>
      </c>
      <c r="S99" s="1" t="s">
        <v>3900</v>
      </c>
      <c r="V99" s="1" t="s">
        <v>3576</v>
      </c>
      <c r="W99" s="1" t="s">
        <v>3250</v>
      </c>
      <c r="X99" s="29" t="s">
        <v>3638</v>
      </c>
    </row>
    <row r="100" spans="1:25">
      <c r="A100" s="1" t="s">
        <v>3908</v>
      </c>
      <c r="B100" s="1" t="s">
        <v>1218</v>
      </c>
      <c r="C100" s="1" t="s">
        <v>3289</v>
      </c>
      <c r="D100" s="1" t="s">
        <v>3290</v>
      </c>
      <c r="E100" s="1" t="s">
        <v>1359</v>
      </c>
      <c r="F100" s="4" t="s">
        <v>1360</v>
      </c>
      <c r="G100" s="1" t="s">
        <v>1361</v>
      </c>
      <c r="H100" s="1">
        <v>910</v>
      </c>
      <c r="I100" s="27">
        <v>20</v>
      </c>
      <c r="J100" s="1" t="s">
        <v>3827</v>
      </c>
      <c r="K100" s="1" t="s">
        <v>1363</v>
      </c>
      <c r="L100" s="1" t="s">
        <v>3700</v>
      </c>
      <c r="M100" s="1" t="s">
        <v>3761</v>
      </c>
      <c r="N100" s="1" t="s">
        <v>3762</v>
      </c>
      <c r="O100" s="1" t="s">
        <v>1493</v>
      </c>
      <c r="P100" s="1" t="s">
        <v>1364</v>
      </c>
      <c r="Q100" s="1" t="s">
        <v>3825</v>
      </c>
      <c r="S100" s="1" t="s">
        <v>3893</v>
      </c>
      <c r="V100" s="1" t="s">
        <v>3576</v>
      </c>
      <c r="W100" s="1" t="s">
        <v>3252</v>
      </c>
      <c r="X100" s="29" t="s">
        <v>3824</v>
      </c>
      <c r="Y100" s="29" t="s">
        <v>3826</v>
      </c>
    </row>
    <row r="101" spans="1:25">
      <c r="A101" s="1" t="s">
        <v>3908</v>
      </c>
      <c r="B101" s="1" t="s">
        <v>1218</v>
      </c>
      <c r="C101" s="1" t="s">
        <v>3289</v>
      </c>
      <c r="D101" s="1" t="s">
        <v>3290</v>
      </c>
      <c r="E101" s="1" t="s">
        <v>1417</v>
      </c>
      <c r="F101" s="4" t="s">
        <v>1418</v>
      </c>
      <c r="H101" s="1">
        <v>200</v>
      </c>
      <c r="I101" s="27" t="s">
        <v>3759</v>
      </c>
      <c r="J101" s="1" t="s">
        <v>1477</v>
      </c>
      <c r="K101" s="1" t="s">
        <v>3701</v>
      </c>
      <c r="L101" s="1" t="s">
        <v>3558</v>
      </c>
      <c r="M101" s="1" t="s">
        <v>3702</v>
      </c>
      <c r="N101" s="1" t="s">
        <v>3762</v>
      </c>
      <c r="O101" s="1" t="s">
        <v>1419</v>
      </c>
      <c r="P101" s="1" t="s">
        <v>3703</v>
      </c>
      <c r="Q101" s="1" t="s">
        <v>3704</v>
      </c>
      <c r="S101" s="1" t="s">
        <v>3873</v>
      </c>
      <c r="V101" s="1" t="s">
        <v>3576</v>
      </c>
      <c r="W101" s="1" t="s">
        <v>3381</v>
      </c>
      <c r="X101" s="1" t="s">
        <v>3705</v>
      </c>
      <c r="Y101" s="29" t="s">
        <v>3706</v>
      </c>
    </row>
    <row r="102" spans="1:25">
      <c r="A102" s="1" t="s">
        <v>3908</v>
      </c>
      <c r="B102" s="1" t="s">
        <v>1218</v>
      </c>
      <c r="C102" s="1" t="s">
        <v>3289</v>
      </c>
      <c r="D102" s="1" t="s">
        <v>3290</v>
      </c>
      <c r="E102" s="1" t="s">
        <v>1286</v>
      </c>
      <c r="F102" s="4" t="s">
        <v>1287</v>
      </c>
      <c r="G102" s="1" t="s">
        <v>1288</v>
      </c>
      <c r="H102" s="1">
        <v>330</v>
      </c>
      <c r="I102" s="27" t="s">
        <v>3759</v>
      </c>
      <c r="J102" s="1" t="s">
        <v>1534</v>
      </c>
      <c r="K102" s="1" t="s">
        <v>1289</v>
      </c>
      <c r="L102" s="1" t="s">
        <v>3707</v>
      </c>
      <c r="M102" s="1" t="s">
        <v>3740</v>
      </c>
      <c r="N102" s="1" t="s">
        <v>3708</v>
      </c>
      <c r="O102" s="1" t="s">
        <v>1497</v>
      </c>
      <c r="P102" s="1" t="s">
        <v>1290</v>
      </c>
      <c r="Q102" s="1" t="s">
        <v>3834</v>
      </c>
      <c r="S102" s="1" t="s">
        <v>3835</v>
      </c>
      <c r="V102" s="1" t="s">
        <v>3576</v>
      </c>
      <c r="W102" s="1" t="s">
        <v>3250</v>
      </c>
      <c r="X102" s="1" t="s">
        <v>3638</v>
      </c>
    </row>
    <row r="103" spans="1:25">
      <c r="A103" s="1" t="s">
        <v>3908</v>
      </c>
      <c r="B103" s="1" t="s">
        <v>1218</v>
      </c>
      <c r="C103" s="1" t="s">
        <v>3289</v>
      </c>
      <c r="D103" s="1" t="s">
        <v>3290</v>
      </c>
      <c r="E103" s="1" t="s">
        <v>1225</v>
      </c>
      <c r="F103" s="4" t="s">
        <v>1226</v>
      </c>
      <c r="G103" s="1" t="s">
        <v>1357</v>
      </c>
      <c r="H103" s="1">
        <v>150</v>
      </c>
      <c r="I103" s="27" t="s">
        <v>3759</v>
      </c>
      <c r="J103" s="1" t="s">
        <v>1477</v>
      </c>
      <c r="K103" s="1" t="s">
        <v>3711</v>
      </c>
      <c r="L103" s="1" t="s">
        <v>3712</v>
      </c>
      <c r="M103" s="1" t="s">
        <v>3740</v>
      </c>
      <c r="N103" s="1" t="s">
        <v>3762</v>
      </c>
      <c r="O103" s="1" t="s">
        <v>1493</v>
      </c>
      <c r="P103" s="1" t="s">
        <v>1358</v>
      </c>
      <c r="Q103" s="1" t="s">
        <v>3713</v>
      </c>
      <c r="S103" s="1" t="s">
        <v>3770</v>
      </c>
      <c r="V103" s="1" t="s">
        <v>3576</v>
      </c>
      <c r="W103" t="s">
        <v>3252</v>
      </c>
      <c r="X103" s="1" t="s">
        <v>3824</v>
      </c>
    </row>
    <row r="104" spans="1:25">
      <c r="A104" s="1" t="s">
        <v>3908</v>
      </c>
      <c r="B104" s="1" t="s">
        <v>1218</v>
      </c>
      <c r="C104" s="1" t="s">
        <v>1219</v>
      </c>
      <c r="D104" s="1" t="s">
        <v>3292</v>
      </c>
      <c r="E104" s="1" t="s">
        <v>1469</v>
      </c>
      <c r="F104" s="4" t="s">
        <v>1470</v>
      </c>
      <c r="H104" s="1">
        <v>470</v>
      </c>
      <c r="I104" s="27" t="s">
        <v>3759</v>
      </c>
      <c r="J104" s="1" t="s">
        <v>1471</v>
      </c>
      <c r="K104" s="1" t="s">
        <v>3775</v>
      </c>
      <c r="L104" s="1" t="s">
        <v>3776</v>
      </c>
      <c r="M104" s="1" t="s">
        <v>3740</v>
      </c>
      <c r="N104" s="1" t="s">
        <v>3762</v>
      </c>
      <c r="O104" s="1" t="s">
        <v>1497</v>
      </c>
      <c r="P104" s="1" t="s">
        <v>3777</v>
      </c>
      <c r="Q104" s="1" t="s">
        <v>3778</v>
      </c>
      <c r="S104" s="1" t="s">
        <v>3718</v>
      </c>
      <c r="T104" s="1" t="s">
        <v>3719</v>
      </c>
      <c r="U104" s="1">
        <f>ROUND(413/3,0)</f>
        <v>138</v>
      </c>
      <c r="V104" s="1" t="s">
        <v>3582</v>
      </c>
      <c r="W104" s="1" t="s">
        <v>3381</v>
      </c>
      <c r="X104" s="1" t="s">
        <v>3717</v>
      </c>
      <c r="Y104" s="1" t="s">
        <v>3721</v>
      </c>
    </row>
    <row r="105" spans="1:25">
      <c r="A105" s="1" t="s">
        <v>3908</v>
      </c>
      <c r="B105" s="1" t="s">
        <v>1218</v>
      </c>
      <c r="C105" s="1" t="s">
        <v>1219</v>
      </c>
      <c r="D105" s="1" t="s">
        <v>3292</v>
      </c>
      <c r="E105" s="1" t="s">
        <v>1472</v>
      </c>
      <c r="F105" s="4" t="s">
        <v>1473</v>
      </c>
      <c r="G105" s="1" t="s">
        <v>1474</v>
      </c>
      <c r="H105" s="1">
        <v>760</v>
      </c>
      <c r="I105" s="27" t="s">
        <v>3759</v>
      </c>
      <c r="J105" s="1" t="s">
        <v>1475</v>
      </c>
      <c r="K105" s="1" t="s">
        <v>3714</v>
      </c>
      <c r="L105" s="1" t="s">
        <v>3558</v>
      </c>
      <c r="M105" s="1" t="s">
        <v>3702</v>
      </c>
      <c r="N105" s="1" t="s">
        <v>3762</v>
      </c>
      <c r="O105" s="1" t="s">
        <v>1497</v>
      </c>
      <c r="P105" s="1" t="s">
        <v>1352</v>
      </c>
      <c r="Q105" s="1" t="s">
        <v>3715</v>
      </c>
      <c r="S105" s="1" t="s">
        <v>3718</v>
      </c>
      <c r="T105" s="1" t="s">
        <v>3719</v>
      </c>
      <c r="U105" s="1">
        <f>ROUND(413/3,0)</f>
        <v>138</v>
      </c>
      <c r="V105" s="1" t="s">
        <v>3576</v>
      </c>
      <c r="W105" s="1" t="s">
        <v>3383</v>
      </c>
      <c r="X105" s="1" t="s">
        <v>3694</v>
      </c>
      <c r="Y105" s="1" t="s">
        <v>3720</v>
      </c>
    </row>
    <row r="106" spans="1:25">
      <c r="A106" s="1" t="s">
        <v>3908</v>
      </c>
      <c r="B106" s="1" t="s">
        <v>1218</v>
      </c>
      <c r="C106" s="1" t="s">
        <v>1219</v>
      </c>
      <c r="D106" s="1" t="s">
        <v>3292</v>
      </c>
      <c r="E106" s="1" t="s">
        <v>1353</v>
      </c>
      <c r="F106" s="4" t="s">
        <v>1354</v>
      </c>
      <c r="H106" s="1">
        <v>730</v>
      </c>
      <c r="I106" s="27" t="s">
        <v>3759</v>
      </c>
      <c r="J106" s="1" t="s">
        <v>1355</v>
      </c>
      <c r="K106" s="1" t="s">
        <v>3722</v>
      </c>
      <c r="L106" s="1" t="s">
        <v>3723</v>
      </c>
      <c r="M106" s="1" t="s">
        <v>3740</v>
      </c>
      <c r="N106" s="1" t="s">
        <v>3762</v>
      </c>
      <c r="O106" s="1" t="s">
        <v>1356</v>
      </c>
      <c r="P106" s="1" t="s">
        <v>1481</v>
      </c>
      <c r="Q106" s="1" t="s">
        <v>3713</v>
      </c>
      <c r="S106" s="1" t="s">
        <v>3718</v>
      </c>
      <c r="T106" s="1" t="s">
        <v>3719</v>
      </c>
      <c r="U106" s="1">
        <f>ROUND(413/3,0)</f>
        <v>138</v>
      </c>
      <c r="V106" s="1" t="s">
        <v>3582</v>
      </c>
      <c r="W106" s="1" t="s">
        <v>3383</v>
      </c>
      <c r="X106" s="1" t="s">
        <v>3717</v>
      </c>
      <c r="Y106" s="1" t="s">
        <v>3774</v>
      </c>
    </row>
    <row r="107" spans="1:25">
      <c r="A107" s="1" t="s">
        <v>3908</v>
      </c>
      <c r="B107" s="1" t="s">
        <v>1218</v>
      </c>
      <c r="C107" s="1" t="s">
        <v>1423</v>
      </c>
      <c r="D107" s="1" t="s">
        <v>3294</v>
      </c>
      <c r="E107" s="1" t="s">
        <v>1074</v>
      </c>
      <c r="F107" s="4" t="s">
        <v>1075</v>
      </c>
      <c r="H107" s="1">
        <v>100</v>
      </c>
      <c r="I107" s="27" t="s">
        <v>3759</v>
      </c>
      <c r="J107" s="1" t="s">
        <v>1076</v>
      </c>
      <c r="K107" s="1" t="s">
        <v>3779</v>
      </c>
      <c r="L107" s="1" t="s">
        <v>3780</v>
      </c>
      <c r="M107" s="1" t="s">
        <v>3731</v>
      </c>
      <c r="N107" s="1" t="s">
        <v>3732</v>
      </c>
      <c r="O107" s="1" t="s">
        <v>1497</v>
      </c>
      <c r="P107" s="1" t="s">
        <v>3777</v>
      </c>
      <c r="Q107" s="1" t="s">
        <v>3781</v>
      </c>
      <c r="S107" s="1" t="s">
        <v>3716</v>
      </c>
      <c r="V107" s="1" t="s">
        <v>3576</v>
      </c>
      <c r="W107" s="1" t="s">
        <v>3254</v>
      </c>
      <c r="X107" s="1" t="s">
        <v>3894</v>
      </c>
      <c r="Y107" s="1" t="s">
        <v>2998</v>
      </c>
    </row>
    <row r="108" spans="1:25">
      <c r="A108" s="1" t="s">
        <v>3908</v>
      </c>
      <c r="B108" s="1" t="s">
        <v>1218</v>
      </c>
      <c r="C108" s="1" t="s">
        <v>1423</v>
      </c>
      <c r="D108" s="1" t="s">
        <v>3294</v>
      </c>
      <c r="E108" s="1" t="s">
        <v>1424</v>
      </c>
      <c r="F108" s="4" t="s">
        <v>1425</v>
      </c>
      <c r="G108" s="1" t="s">
        <v>1547</v>
      </c>
      <c r="H108" s="1">
        <v>300</v>
      </c>
      <c r="I108" s="27" t="s">
        <v>3759</v>
      </c>
      <c r="J108" s="1" t="s">
        <v>1529</v>
      </c>
      <c r="K108" s="1" t="s">
        <v>3782</v>
      </c>
      <c r="L108" s="1" t="s">
        <v>3730</v>
      </c>
      <c r="M108" s="1" t="s">
        <v>3740</v>
      </c>
      <c r="N108" s="1" t="s">
        <v>3762</v>
      </c>
      <c r="O108" s="1" t="s">
        <v>1548</v>
      </c>
      <c r="P108" s="1" t="s">
        <v>1434</v>
      </c>
      <c r="Q108" s="1" t="s">
        <v>3783</v>
      </c>
      <c r="S108" s="1" t="s">
        <v>3784</v>
      </c>
      <c r="V108" s="1" t="s">
        <v>3576</v>
      </c>
      <c r="W108" t="s">
        <v>3252</v>
      </c>
      <c r="X108" s="1" t="s">
        <v>3824</v>
      </c>
      <c r="Y108" s="1" t="s">
        <v>2997</v>
      </c>
    </row>
    <row r="109" spans="1:25">
      <c r="A109" s="1" t="s">
        <v>3908</v>
      </c>
      <c r="B109" s="1" t="s">
        <v>1218</v>
      </c>
      <c r="C109" s="1" t="s">
        <v>1423</v>
      </c>
      <c r="D109" s="1" t="s">
        <v>3294</v>
      </c>
      <c r="E109" s="1" t="s">
        <v>1435</v>
      </c>
      <c r="F109" s="4" t="s">
        <v>1190</v>
      </c>
      <c r="H109" s="1">
        <v>280</v>
      </c>
      <c r="I109" s="27" t="s">
        <v>3759</v>
      </c>
      <c r="J109" s="1" t="s">
        <v>1065</v>
      </c>
      <c r="K109" s="1" t="s">
        <v>3785</v>
      </c>
      <c r="L109" s="1" t="s">
        <v>3786</v>
      </c>
      <c r="M109" s="1" t="s">
        <v>3761</v>
      </c>
      <c r="N109" s="1" t="s">
        <v>3762</v>
      </c>
      <c r="O109" s="1" t="s">
        <v>1066</v>
      </c>
      <c r="P109" s="1" t="s">
        <v>3772</v>
      </c>
      <c r="Q109" s="1" t="s">
        <v>3787</v>
      </c>
      <c r="S109" s="1" t="s">
        <v>3900</v>
      </c>
      <c r="V109" s="1" t="s">
        <v>3576</v>
      </c>
      <c r="W109" t="s">
        <v>3252</v>
      </c>
      <c r="X109" s="1" t="s">
        <v>3654</v>
      </c>
      <c r="Y109" s="1" t="s">
        <v>3788</v>
      </c>
    </row>
    <row r="110" spans="1:25">
      <c r="A110" s="1" t="s">
        <v>3908</v>
      </c>
      <c r="B110" s="1" t="s">
        <v>1218</v>
      </c>
      <c r="C110" s="1" t="s">
        <v>1423</v>
      </c>
      <c r="D110" s="1" t="s">
        <v>3294</v>
      </c>
      <c r="E110" s="1" t="s">
        <v>1070</v>
      </c>
      <c r="F110" s="4" t="s">
        <v>1071</v>
      </c>
      <c r="G110" s="1" t="s">
        <v>1072</v>
      </c>
      <c r="H110" s="1">
        <v>310</v>
      </c>
      <c r="I110" s="27" t="s">
        <v>3759</v>
      </c>
      <c r="J110" s="1" t="s">
        <v>1607</v>
      </c>
      <c r="K110" s="1" t="s">
        <v>3789</v>
      </c>
      <c r="L110" s="1" t="s">
        <v>3790</v>
      </c>
      <c r="M110" s="1" t="s">
        <v>3791</v>
      </c>
      <c r="N110" s="1" t="s">
        <v>3762</v>
      </c>
      <c r="O110" s="1" t="s">
        <v>1497</v>
      </c>
      <c r="P110" s="1" t="s">
        <v>1202</v>
      </c>
      <c r="Q110" s="1" t="s">
        <v>3792</v>
      </c>
      <c r="S110" s="1" t="s">
        <v>3793</v>
      </c>
      <c r="T110" s="1" t="s">
        <v>3794</v>
      </c>
      <c r="U110" s="1">
        <v>958</v>
      </c>
      <c r="V110" s="1" t="s">
        <v>3582</v>
      </c>
      <c r="W110" t="s">
        <v>3252</v>
      </c>
      <c r="X110" s="1" t="s">
        <v>3824</v>
      </c>
      <c r="Y110" s="1" t="s">
        <v>3795</v>
      </c>
    </row>
    <row r="111" spans="1:25">
      <c r="A111" s="1" t="s">
        <v>3908</v>
      </c>
      <c r="B111" s="1" t="s">
        <v>250</v>
      </c>
      <c r="C111" s="1" t="s">
        <v>137</v>
      </c>
      <c r="D111" s="1" t="s">
        <v>3372</v>
      </c>
      <c r="E111" s="1" t="s">
        <v>163</v>
      </c>
      <c r="F111" s="21" t="s">
        <v>164</v>
      </c>
      <c r="H111" s="1">
        <v>114</v>
      </c>
      <c r="I111" s="27" t="s">
        <v>3796</v>
      </c>
      <c r="J111" s="1" t="s">
        <v>69</v>
      </c>
      <c r="K111" s="1" t="s">
        <v>3797</v>
      </c>
      <c r="L111" s="1" t="s">
        <v>3798</v>
      </c>
      <c r="M111" s="1" t="s">
        <v>3799</v>
      </c>
      <c r="N111" s="1" t="s">
        <v>3698</v>
      </c>
      <c r="O111" s="1" t="s">
        <v>161</v>
      </c>
      <c r="P111" s="1" t="s">
        <v>278</v>
      </c>
      <c r="Q111" s="1" t="s">
        <v>3800</v>
      </c>
      <c r="S111" s="1" t="s">
        <v>3801</v>
      </c>
      <c r="V111" s="1" t="s">
        <v>3576</v>
      </c>
      <c r="W111" s="1" t="s">
        <v>3383</v>
      </c>
      <c r="X111" s="1" t="s">
        <v>3717</v>
      </c>
      <c r="Y111" s="1" t="s">
        <v>3301</v>
      </c>
    </row>
    <row r="112" spans="1:25">
      <c r="A112" s="1" t="s">
        <v>3908</v>
      </c>
      <c r="B112" s="1" t="s">
        <v>250</v>
      </c>
      <c r="C112" s="1" t="s">
        <v>137</v>
      </c>
      <c r="D112" s="1" t="s">
        <v>3372</v>
      </c>
      <c r="E112" s="1" t="s">
        <v>138</v>
      </c>
      <c r="F112" s="21" t="s">
        <v>251</v>
      </c>
      <c r="H112" s="1">
        <v>213</v>
      </c>
      <c r="I112" s="27" t="s">
        <v>3804</v>
      </c>
      <c r="J112" s="1" t="s">
        <v>3803</v>
      </c>
      <c r="K112" s="1" t="s">
        <v>3805</v>
      </c>
      <c r="L112" s="1" t="s">
        <v>3802</v>
      </c>
      <c r="M112" s="1" t="s">
        <v>3898</v>
      </c>
      <c r="N112" s="1" t="s">
        <v>673</v>
      </c>
      <c r="O112" s="1" t="s">
        <v>382</v>
      </c>
      <c r="P112" s="1" t="s">
        <v>278</v>
      </c>
      <c r="Q112" s="1" t="s">
        <v>3806</v>
      </c>
      <c r="S112" s="1" t="s">
        <v>3801</v>
      </c>
      <c r="V112" s="1" t="s">
        <v>3576</v>
      </c>
      <c r="W112" s="1" t="s">
        <v>3381</v>
      </c>
      <c r="X112" s="1" t="s">
        <v>3660</v>
      </c>
      <c r="Y112" s="1" t="s">
        <v>3053</v>
      </c>
    </row>
    <row r="113" spans="1:25">
      <c r="A113" s="1" t="s">
        <v>3908</v>
      </c>
      <c r="B113" s="1" t="s">
        <v>250</v>
      </c>
      <c r="C113" s="1" t="s">
        <v>137</v>
      </c>
      <c r="D113" s="1" t="s">
        <v>3372</v>
      </c>
      <c r="E113" s="1" t="s">
        <v>158</v>
      </c>
      <c r="F113" s="21" t="s">
        <v>159</v>
      </c>
      <c r="H113" s="1">
        <v>120</v>
      </c>
      <c r="I113" s="27">
        <v>75</v>
      </c>
      <c r="J113" s="1" t="s">
        <v>160</v>
      </c>
      <c r="K113" s="1" t="s">
        <v>3808</v>
      </c>
      <c r="L113" s="1" t="s">
        <v>3809</v>
      </c>
      <c r="M113" s="1" t="s">
        <v>3807</v>
      </c>
      <c r="N113" s="1" t="s">
        <v>1051</v>
      </c>
      <c r="O113" s="1" t="s">
        <v>161</v>
      </c>
      <c r="P113" s="1" t="s">
        <v>162</v>
      </c>
      <c r="Q113" s="1" t="s">
        <v>3810</v>
      </c>
      <c r="S113" s="1" t="s">
        <v>3801</v>
      </c>
      <c r="V113" s="1" t="s">
        <v>3576</v>
      </c>
      <c r="W113" s="1" t="s">
        <v>3381</v>
      </c>
      <c r="X113" s="1" t="s">
        <v>3660</v>
      </c>
      <c r="Y113" s="1" t="s">
        <v>3300</v>
      </c>
    </row>
    <row r="114" spans="1:25">
      <c r="A114" s="1" t="s">
        <v>3908</v>
      </c>
      <c r="B114" s="1" t="s">
        <v>250</v>
      </c>
      <c r="C114" s="1" t="s">
        <v>137</v>
      </c>
      <c r="D114" s="1" t="s">
        <v>3372</v>
      </c>
      <c r="E114" s="1" t="s">
        <v>194</v>
      </c>
      <c r="F114" s="21" t="s">
        <v>171</v>
      </c>
      <c r="H114" s="1">
        <v>75</v>
      </c>
      <c r="I114" s="27" t="s">
        <v>3811</v>
      </c>
      <c r="J114" s="1" t="s">
        <v>172</v>
      </c>
      <c r="K114" s="1" t="s">
        <v>3812</v>
      </c>
      <c r="L114" s="1" t="s">
        <v>3809</v>
      </c>
      <c r="M114" s="1" t="s">
        <v>3807</v>
      </c>
      <c r="N114" s="1" t="s">
        <v>3698</v>
      </c>
      <c r="O114" s="1" t="s">
        <v>844</v>
      </c>
      <c r="P114" s="1" t="s">
        <v>190</v>
      </c>
      <c r="Q114" s="1" t="s">
        <v>3813</v>
      </c>
      <c r="S114" s="1" t="s">
        <v>3801</v>
      </c>
      <c r="V114" s="1" t="s">
        <v>3576</v>
      </c>
      <c r="W114" s="1" t="s">
        <v>3252</v>
      </c>
      <c r="X114" s="1" t="s">
        <v>3824</v>
      </c>
      <c r="Y114" s="1" t="s">
        <v>3302</v>
      </c>
    </row>
    <row r="115" spans="1:25" ht="14" thickBot="1">
      <c r="A115" s="30" t="s">
        <v>3908</v>
      </c>
      <c r="B115" s="30" t="s">
        <v>250</v>
      </c>
      <c r="C115" s="30" t="s">
        <v>191</v>
      </c>
      <c r="D115" s="30" t="s">
        <v>3374</v>
      </c>
      <c r="E115" s="30" t="s">
        <v>193</v>
      </c>
      <c r="F115" s="31" t="s">
        <v>195</v>
      </c>
      <c r="G115" s="30"/>
      <c r="H115" s="30">
        <v>213</v>
      </c>
      <c r="I115" s="32" t="s">
        <v>3759</v>
      </c>
      <c r="J115" s="30" t="s">
        <v>3936</v>
      </c>
      <c r="K115" s="30" t="s">
        <v>3937</v>
      </c>
      <c r="L115" s="30" t="s">
        <v>3809</v>
      </c>
      <c r="M115" s="30" t="s">
        <v>3814</v>
      </c>
      <c r="N115" s="30" t="s">
        <v>634</v>
      </c>
      <c r="O115" s="30" t="s">
        <v>382</v>
      </c>
      <c r="P115" s="30" t="s">
        <v>197</v>
      </c>
      <c r="Q115" s="30" t="s">
        <v>3938</v>
      </c>
      <c r="R115" s="30"/>
      <c r="S115" s="30" t="s">
        <v>3801</v>
      </c>
      <c r="T115" s="30"/>
      <c r="U115" s="30"/>
      <c r="V115" s="30" t="s">
        <v>3576</v>
      </c>
      <c r="W115" s="30" t="s">
        <v>3252</v>
      </c>
      <c r="X115" s="30" t="s">
        <v>3824</v>
      </c>
      <c r="Y115" s="30" t="s">
        <v>3312</v>
      </c>
    </row>
    <row r="116" spans="1:25">
      <c r="A116" s="1" t="s">
        <v>3907</v>
      </c>
      <c r="B116" s="1" t="s">
        <v>1376</v>
      </c>
      <c r="C116" s="1" t="s">
        <v>3443</v>
      </c>
      <c r="D116" s="1" t="s">
        <v>3444</v>
      </c>
      <c r="E116" s="1" t="s">
        <v>1622</v>
      </c>
      <c r="F116" s="4" t="s">
        <v>1623</v>
      </c>
      <c r="H116" s="1">
        <v>30</v>
      </c>
      <c r="I116" s="27"/>
      <c r="J116" s="1" t="s">
        <v>1510</v>
      </c>
      <c r="O116" s="1" t="s">
        <v>1497</v>
      </c>
      <c r="W116" t="s">
        <v>3246</v>
      </c>
    </row>
    <row r="117" spans="1:25">
      <c r="A117" s="1" t="s">
        <v>3907</v>
      </c>
      <c r="B117" s="1" t="s">
        <v>1376</v>
      </c>
      <c r="C117" s="1" t="s">
        <v>1749</v>
      </c>
      <c r="D117" s="1" t="s">
        <v>3397</v>
      </c>
      <c r="E117" s="1" t="s">
        <v>1624</v>
      </c>
      <c r="F117" s="4" t="s">
        <v>1625</v>
      </c>
      <c r="H117" s="1">
        <v>10</v>
      </c>
      <c r="I117" s="27"/>
      <c r="J117" s="1" t="s">
        <v>1626</v>
      </c>
      <c r="O117" s="1" t="s">
        <v>1497</v>
      </c>
      <c r="W117" t="s">
        <v>3246</v>
      </c>
      <c r="Y117" s="1" t="s">
        <v>3094</v>
      </c>
    </row>
    <row r="118" spans="1:25">
      <c r="A118" s="1" t="s">
        <v>3906</v>
      </c>
      <c r="B118" s="1" t="s">
        <v>1376</v>
      </c>
      <c r="C118" s="1" t="s">
        <v>1749</v>
      </c>
      <c r="D118" s="1" t="s">
        <v>3397</v>
      </c>
      <c r="E118" s="1" t="s">
        <v>1627</v>
      </c>
      <c r="F118" s="4" t="s">
        <v>1634</v>
      </c>
      <c r="H118" s="1">
        <v>20</v>
      </c>
      <c r="I118" s="27"/>
      <c r="J118" s="1" t="s">
        <v>1626</v>
      </c>
      <c r="O118" s="1" t="s">
        <v>218</v>
      </c>
      <c r="W118" t="s">
        <v>3246</v>
      </c>
      <c r="Y118" s="1" t="s">
        <v>3094</v>
      </c>
    </row>
    <row r="119" spans="1:25">
      <c r="A119" s="1" t="s">
        <v>3906</v>
      </c>
      <c r="B119" s="1" t="s">
        <v>1376</v>
      </c>
      <c r="C119" s="1" t="s">
        <v>1749</v>
      </c>
      <c r="D119" s="1" t="s">
        <v>3397</v>
      </c>
      <c r="E119" s="1" t="s">
        <v>1635</v>
      </c>
      <c r="F119" s="4" t="s">
        <v>1636</v>
      </c>
      <c r="H119" s="1">
        <v>20</v>
      </c>
      <c r="I119" s="27"/>
      <c r="J119" s="1" t="s">
        <v>1786</v>
      </c>
      <c r="O119" s="1" t="s">
        <v>218</v>
      </c>
      <c r="W119" t="s">
        <v>3246</v>
      </c>
      <c r="Y119" s="1" t="s">
        <v>3094</v>
      </c>
    </row>
    <row r="120" spans="1:25">
      <c r="A120" s="1" t="s">
        <v>3906</v>
      </c>
      <c r="B120" s="1" t="s">
        <v>1376</v>
      </c>
      <c r="C120" s="1" t="s">
        <v>1512</v>
      </c>
      <c r="D120" s="1" t="s">
        <v>3402</v>
      </c>
      <c r="E120" s="1" t="s">
        <v>1508</v>
      </c>
      <c r="F120" s="4" t="s">
        <v>1509</v>
      </c>
      <c r="H120" s="1">
        <v>8</v>
      </c>
      <c r="I120" s="27"/>
      <c r="J120" s="1" t="s">
        <v>1510</v>
      </c>
      <c r="O120" s="1" t="s">
        <v>3166</v>
      </c>
      <c r="W120" s="1" t="s">
        <v>3246</v>
      </c>
      <c r="Y120" s="1" t="s">
        <v>3094</v>
      </c>
    </row>
    <row r="121" spans="1:25">
      <c r="A121" s="1" t="s">
        <v>3906</v>
      </c>
      <c r="B121" s="1" t="s">
        <v>1376</v>
      </c>
      <c r="C121" s="1" t="s">
        <v>1512</v>
      </c>
      <c r="D121" s="1" t="s">
        <v>3402</v>
      </c>
      <c r="E121" s="1" t="s">
        <v>1513</v>
      </c>
      <c r="F121" s="4" t="s">
        <v>1637</v>
      </c>
      <c r="H121" s="1">
        <v>11</v>
      </c>
      <c r="I121" s="27"/>
      <c r="J121" s="1" t="s">
        <v>1510</v>
      </c>
      <c r="O121" s="1" t="s">
        <v>218</v>
      </c>
      <c r="W121" s="1" t="s">
        <v>3246</v>
      </c>
      <c r="Y121" s="1" t="s">
        <v>3094</v>
      </c>
    </row>
    <row r="122" spans="1:25">
      <c r="A122" s="1" t="s">
        <v>3906</v>
      </c>
      <c r="B122" s="1" t="s">
        <v>1376</v>
      </c>
      <c r="C122" s="1" t="s">
        <v>1381</v>
      </c>
      <c r="D122" s="1" t="s">
        <v>3513</v>
      </c>
      <c r="E122" s="1" t="s">
        <v>1502</v>
      </c>
      <c r="F122" s="4" t="s">
        <v>1503</v>
      </c>
      <c r="H122" s="1">
        <v>20</v>
      </c>
      <c r="I122" s="27"/>
      <c r="J122" s="1" t="s">
        <v>1504</v>
      </c>
      <c r="O122" s="1" t="s">
        <v>1505</v>
      </c>
      <c r="W122" t="s">
        <v>3246</v>
      </c>
      <c r="Y122" s="1" t="s">
        <v>3164</v>
      </c>
    </row>
    <row r="123" spans="1:25">
      <c r="A123" s="1" t="s">
        <v>3906</v>
      </c>
      <c r="B123" s="1" t="s">
        <v>1376</v>
      </c>
      <c r="C123" s="1" t="s">
        <v>1381</v>
      </c>
      <c r="D123" s="1" t="s">
        <v>3513</v>
      </c>
      <c r="E123" s="1" t="s">
        <v>1506</v>
      </c>
      <c r="F123" s="4" t="s">
        <v>1380</v>
      </c>
      <c r="H123" s="1">
        <v>9.5</v>
      </c>
      <c r="I123" s="27"/>
      <c r="J123" s="1" t="s">
        <v>1507</v>
      </c>
      <c r="O123" s="1" t="s">
        <v>1497</v>
      </c>
      <c r="W123" t="s">
        <v>3246</v>
      </c>
      <c r="Y123" s="1" t="s">
        <v>3165</v>
      </c>
    </row>
    <row r="124" spans="1:25">
      <c r="A124" s="1" t="s">
        <v>3906</v>
      </c>
      <c r="B124" s="1" t="s">
        <v>1376</v>
      </c>
      <c r="C124" s="1" t="s">
        <v>1750</v>
      </c>
      <c r="D124" s="1" t="s">
        <v>3473</v>
      </c>
      <c r="E124" s="1" t="s">
        <v>1751</v>
      </c>
      <c r="F124" s="4" t="s">
        <v>1752</v>
      </c>
      <c r="H124" s="1">
        <v>35</v>
      </c>
      <c r="I124" s="27"/>
      <c r="J124" s="1" t="s">
        <v>1510</v>
      </c>
      <c r="O124" s="1" t="s">
        <v>218</v>
      </c>
      <c r="W124" s="1" t="s">
        <v>3255</v>
      </c>
      <c r="Y124" s="1" t="s">
        <v>3094</v>
      </c>
    </row>
    <row r="125" spans="1:25">
      <c r="A125" s="1" t="s">
        <v>3906</v>
      </c>
      <c r="B125" s="1" t="s">
        <v>1376</v>
      </c>
      <c r="C125" s="1" t="s">
        <v>1750</v>
      </c>
      <c r="D125" s="1" t="s">
        <v>3473</v>
      </c>
      <c r="E125" s="1" t="s">
        <v>1700</v>
      </c>
      <c r="F125" s="4" t="s">
        <v>1701</v>
      </c>
      <c r="H125" s="1">
        <v>40</v>
      </c>
      <c r="I125" s="27"/>
      <c r="J125" s="1" t="s">
        <v>1510</v>
      </c>
      <c r="O125" s="1" t="s">
        <v>1497</v>
      </c>
      <c r="W125" s="1" t="s">
        <v>3255</v>
      </c>
      <c r="Y125" s="1" t="s">
        <v>3094</v>
      </c>
    </row>
    <row r="126" spans="1:25">
      <c r="A126" s="1" t="s">
        <v>3906</v>
      </c>
      <c r="B126" s="1" t="s">
        <v>1736</v>
      </c>
      <c r="C126" s="1" t="s">
        <v>1386</v>
      </c>
      <c r="D126" s="1" t="s">
        <v>3299</v>
      </c>
      <c r="E126" s="1" t="s">
        <v>1388</v>
      </c>
      <c r="F126" s="4" t="s">
        <v>1387</v>
      </c>
      <c r="H126" s="1">
        <v>12</v>
      </c>
      <c r="I126" s="27"/>
      <c r="J126" s="1" t="s">
        <v>1514</v>
      </c>
      <c r="O126" s="1" t="s">
        <v>1497</v>
      </c>
      <c r="P126" s="1" t="s">
        <v>1498</v>
      </c>
      <c r="W126" s="1" t="s">
        <v>3246</v>
      </c>
    </row>
    <row r="127" spans="1:25">
      <c r="A127" s="1" t="s">
        <v>3906</v>
      </c>
      <c r="B127" s="1" t="s">
        <v>1736</v>
      </c>
      <c r="C127" s="1" t="s">
        <v>1574</v>
      </c>
      <c r="D127" s="1" t="s">
        <v>3325</v>
      </c>
      <c r="E127" s="1" t="s">
        <v>1699</v>
      </c>
      <c r="F127" s="4" t="s">
        <v>1575</v>
      </c>
      <c r="G127" s="1" t="s">
        <v>1517</v>
      </c>
      <c r="H127" s="1">
        <v>29</v>
      </c>
      <c r="I127" s="27"/>
      <c r="J127" s="1" t="s">
        <v>1518</v>
      </c>
      <c r="O127" s="1" t="s">
        <v>1497</v>
      </c>
      <c r="P127" s="1" t="s">
        <v>1640</v>
      </c>
      <c r="T127" s="1" t="s">
        <v>57</v>
      </c>
      <c r="W127" t="s">
        <v>3246</v>
      </c>
    </row>
    <row r="128" spans="1:25">
      <c r="A128" s="1" t="s">
        <v>3906</v>
      </c>
      <c r="B128" s="1" t="s">
        <v>1736</v>
      </c>
      <c r="C128" s="1" t="s">
        <v>1574</v>
      </c>
      <c r="D128" s="1" t="s">
        <v>3325</v>
      </c>
      <c r="E128" s="1" t="s">
        <v>1519</v>
      </c>
      <c r="F128" s="4" t="s">
        <v>1520</v>
      </c>
      <c r="G128" s="1" t="s">
        <v>1400</v>
      </c>
      <c r="H128" s="1">
        <v>90</v>
      </c>
      <c r="I128" s="27"/>
      <c r="J128" s="1" t="s">
        <v>1638</v>
      </c>
      <c r="O128" s="1" t="s">
        <v>1497</v>
      </c>
      <c r="P128" s="1" t="s">
        <v>1639</v>
      </c>
      <c r="W128" t="s">
        <v>3246</v>
      </c>
      <c r="Y128"/>
    </row>
    <row r="129" spans="1:25">
      <c r="A129" s="1" t="s">
        <v>3906</v>
      </c>
      <c r="B129" s="1" t="s">
        <v>1736</v>
      </c>
      <c r="C129" s="1" t="s">
        <v>1574</v>
      </c>
      <c r="D129" s="1" t="s">
        <v>3325</v>
      </c>
      <c r="E129" s="1" t="s">
        <v>1641</v>
      </c>
      <c r="F129" s="4" t="s">
        <v>1521</v>
      </c>
      <c r="H129" s="1">
        <v>36</v>
      </c>
      <c r="I129" s="27"/>
      <c r="J129" s="1" t="s">
        <v>1522</v>
      </c>
      <c r="O129" s="1" t="s">
        <v>1439</v>
      </c>
      <c r="P129" s="1" t="s">
        <v>1763</v>
      </c>
      <c r="W129" t="s">
        <v>3246</v>
      </c>
    </row>
    <row r="130" spans="1:25">
      <c r="A130" s="1" t="s">
        <v>3906</v>
      </c>
      <c r="B130" s="1" t="s">
        <v>1736</v>
      </c>
      <c r="C130" s="1" t="s">
        <v>1645</v>
      </c>
      <c r="D130" s="1" t="s">
        <v>3366</v>
      </c>
      <c r="E130" s="1" t="s">
        <v>1646</v>
      </c>
      <c r="F130" s="4" t="s">
        <v>1647</v>
      </c>
      <c r="G130" s="1" t="s">
        <v>1648</v>
      </c>
      <c r="H130" s="1">
        <v>50</v>
      </c>
      <c r="I130" s="27">
        <v>1</v>
      </c>
      <c r="J130" s="1" t="s">
        <v>1649</v>
      </c>
      <c r="K130" s="1" t="s">
        <v>3492</v>
      </c>
      <c r="L130" s="1" t="s">
        <v>3481</v>
      </c>
      <c r="M130" s="33" t="s">
        <v>3878</v>
      </c>
      <c r="N130" s="1" t="s">
        <v>3599</v>
      </c>
      <c r="O130" s="1" t="s">
        <v>1497</v>
      </c>
      <c r="P130" s="1" t="s">
        <v>1650</v>
      </c>
      <c r="Q130" s="1" t="s">
        <v>3941</v>
      </c>
      <c r="S130" s="1" t="s">
        <v>3941</v>
      </c>
      <c r="V130" s="1" t="s">
        <v>3576</v>
      </c>
      <c r="W130" s="1" t="s">
        <v>3246</v>
      </c>
      <c r="X130" s="1" t="s">
        <v>3576</v>
      </c>
    </row>
    <row r="131" spans="1:25">
      <c r="A131" s="1" t="s">
        <v>3906</v>
      </c>
      <c r="B131" s="1" t="s">
        <v>1736</v>
      </c>
      <c r="C131" s="1" t="s">
        <v>1645</v>
      </c>
      <c r="D131" s="1" t="s">
        <v>3366</v>
      </c>
      <c r="E131" s="1" t="s">
        <v>1651</v>
      </c>
      <c r="F131" s="4" t="s">
        <v>3590</v>
      </c>
      <c r="G131" s="1" t="s">
        <v>1652</v>
      </c>
      <c r="H131" s="1">
        <v>65</v>
      </c>
      <c r="I131" s="27">
        <v>1</v>
      </c>
      <c r="J131" s="1" t="s">
        <v>1649</v>
      </c>
      <c r="K131" s="1" t="s">
        <v>3592</v>
      </c>
      <c r="L131" s="1" t="s">
        <v>3481</v>
      </c>
      <c r="M131" s="1" t="s">
        <v>3772</v>
      </c>
      <c r="N131" s="1" t="s">
        <v>3487</v>
      </c>
      <c r="O131" s="1" t="s">
        <v>1653</v>
      </c>
      <c r="P131" s="1" t="s">
        <v>1654</v>
      </c>
      <c r="Q131" s="1" t="s">
        <v>3941</v>
      </c>
      <c r="S131" s="1" t="s">
        <v>3941</v>
      </c>
      <c r="V131" s="1" t="s">
        <v>3576</v>
      </c>
      <c r="W131" s="1" t="s">
        <v>3246</v>
      </c>
      <c r="X131" s="1" t="s">
        <v>3576</v>
      </c>
      <c r="Y131" s="1" t="s">
        <v>3591</v>
      </c>
    </row>
    <row r="132" spans="1:25">
      <c r="A132" s="1" t="s">
        <v>3906</v>
      </c>
      <c r="B132" s="1" t="s">
        <v>1736</v>
      </c>
      <c r="C132" s="1" t="s">
        <v>1737</v>
      </c>
      <c r="D132" s="1" t="s">
        <v>3392</v>
      </c>
      <c r="E132" s="1" t="s">
        <v>1551</v>
      </c>
      <c r="F132" s="4" t="s">
        <v>1674</v>
      </c>
      <c r="G132" s="1" t="s">
        <v>1319</v>
      </c>
      <c r="H132" s="1">
        <v>50</v>
      </c>
      <c r="I132" s="27"/>
      <c r="J132" s="1" t="s">
        <v>1552</v>
      </c>
      <c r="O132" s="1" t="s">
        <v>218</v>
      </c>
      <c r="P132" s="1" t="s">
        <v>1320</v>
      </c>
      <c r="W132" s="1" t="s">
        <v>3254</v>
      </c>
    </row>
    <row r="133" spans="1:25">
      <c r="A133" s="1" t="s">
        <v>3906</v>
      </c>
      <c r="B133" s="1" t="s">
        <v>1736</v>
      </c>
      <c r="C133" s="1" t="s">
        <v>1737</v>
      </c>
      <c r="D133" s="1" t="s">
        <v>3392</v>
      </c>
      <c r="E133" s="1" t="s">
        <v>1447</v>
      </c>
      <c r="F133" s="4" t="s">
        <v>1448</v>
      </c>
      <c r="G133" s="1" t="s">
        <v>1442</v>
      </c>
      <c r="H133" s="1">
        <v>14</v>
      </c>
      <c r="I133" s="27"/>
      <c r="J133" s="1" t="s">
        <v>1449</v>
      </c>
      <c r="O133" s="1" t="s">
        <v>1497</v>
      </c>
      <c r="P133" s="1" t="s">
        <v>1450</v>
      </c>
      <c r="W133" s="1" t="s">
        <v>3248</v>
      </c>
    </row>
    <row r="134" spans="1:25">
      <c r="A134" s="1" t="s">
        <v>3906</v>
      </c>
      <c r="B134" s="1" t="s">
        <v>1369</v>
      </c>
      <c r="C134" s="1" t="s">
        <v>1143</v>
      </c>
      <c r="D134" s="1" t="s">
        <v>3298</v>
      </c>
      <c r="E134" s="1" t="s">
        <v>1144</v>
      </c>
      <c r="F134" s="4" t="s">
        <v>1312</v>
      </c>
      <c r="H134" s="1">
        <v>60</v>
      </c>
      <c r="I134" s="27"/>
      <c r="J134" s="1" t="s">
        <v>1597</v>
      </c>
      <c r="O134" s="1" t="s">
        <v>218</v>
      </c>
      <c r="P134" s="1" t="s">
        <v>1436</v>
      </c>
      <c r="W134" s="1" t="s">
        <v>3252</v>
      </c>
      <c r="Y134" s="1" t="s">
        <v>3313</v>
      </c>
    </row>
    <row r="135" spans="1:25">
      <c r="A135" s="1" t="s">
        <v>3906</v>
      </c>
      <c r="B135" s="1" t="s">
        <v>1369</v>
      </c>
      <c r="C135" s="1" t="s">
        <v>1109</v>
      </c>
      <c r="D135" s="1" t="s">
        <v>3429</v>
      </c>
      <c r="E135" s="1" t="s">
        <v>1110</v>
      </c>
      <c r="F135" s="4" t="s">
        <v>1111</v>
      </c>
      <c r="G135" s="1" t="s">
        <v>1112</v>
      </c>
      <c r="H135" s="1">
        <v>185</v>
      </c>
      <c r="I135" s="27"/>
      <c r="J135" s="1" t="s">
        <v>1098</v>
      </c>
      <c r="K135" s="1" t="s">
        <v>1113</v>
      </c>
      <c r="O135" s="1" t="s">
        <v>1497</v>
      </c>
      <c r="P135" s="1" t="s">
        <v>1352</v>
      </c>
      <c r="W135" s="1" t="s">
        <v>3246</v>
      </c>
    </row>
    <row r="136" spans="1:25">
      <c r="A136" s="1" t="s">
        <v>3906</v>
      </c>
      <c r="B136" s="1" t="s">
        <v>1369</v>
      </c>
      <c r="C136" s="1" t="s">
        <v>1756</v>
      </c>
      <c r="D136" s="1" t="s">
        <v>3430</v>
      </c>
      <c r="E136" s="1" t="s">
        <v>1757</v>
      </c>
      <c r="F136" s="19" t="s">
        <v>1882</v>
      </c>
      <c r="G136" s="1" t="s">
        <v>1771</v>
      </c>
      <c r="H136" s="1">
        <v>15</v>
      </c>
      <c r="I136" s="27"/>
      <c r="J136" s="1" t="s">
        <v>972</v>
      </c>
      <c r="K136" s="1" t="s">
        <v>1791</v>
      </c>
      <c r="O136" s="1" t="s">
        <v>2165</v>
      </c>
      <c r="P136" s="1" t="s">
        <v>1792</v>
      </c>
      <c r="W136" s="1" t="s">
        <v>3246</v>
      </c>
      <c r="Y136" s="1" t="s">
        <v>1511</v>
      </c>
    </row>
    <row r="137" spans="1:25">
      <c r="A137" s="1" t="s">
        <v>3906</v>
      </c>
      <c r="B137" s="1" t="s">
        <v>1369</v>
      </c>
      <c r="C137" s="1" t="s">
        <v>254</v>
      </c>
      <c r="D137" s="1" t="s">
        <v>3400</v>
      </c>
      <c r="E137" s="1" t="s">
        <v>255</v>
      </c>
      <c r="F137" s="21" t="s">
        <v>311</v>
      </c>
      <c r="G137" s="1" t="s">
        <v>252</v>
      </c>
      <c r="H137" s="1">
        <v>20</v>
      </c>
      <c r="I137" s="27"/>
      <c r="J137" s="1" t="s">
        <v>363</v>
      </c>
      <c r="O137" s="1" t="s">
        <v>218</v>
      </c>
      <c r="P137" s="1" t="s">
        <v>693</v>
      </c>
      <c r="W137" t="s">
        <v>3246</v>
      </c>
    </row>
    <row r="138" spans="1:25">
      <c r="A138" s="1" t="s">
        <v>3906</v>
      </c>
      <c r="B138" s="1" t="s">
        <v>1369</v>
      </c>
      <c r="C138" s="1" t="s">
        <v>254</v>
      </c>
      <c r="D138" s="1" t="s">
        <v>3400</v>
      </c>
      <c r="E138" s="1" t="s">
        <v>199</v>
      </c>
      <c r="F138" s="21" t="s">
        <v>200</v>
      </c>
      <c r="G138" s="1" t="s">
        <v>201</v>
      </c>
      <c r="H138" s="1">
        <v>25</v>
      </c>
      <c r="I138" s="27"/>
      <c r="J138" s="1" t="s">
        <v>202</v>
      </c>
      <c r="O138" s="1" t="s">
        <v>1051</v>
      </c>
      <c r="P138" s="1" t="s">
        <v>222</v>
      </c>
      <c r="W138" t="s">
        <v>3246</v>
      </c>
    </row>
    <row r="139" spans="1:25">
      <c r="A139" s="1" t="s">
        <v>3906</v>
      </c>
      <c r="B139" s="1" t="s">
        <v>1369</v>
      </c>
      <c r="C139" s="1" t="s">
        <v>254</v>
      </c>
      <c r="D139" s="1" t="s">
        <v>3400</v>
      </c>
      <c r="E139" s="1" t="s">
        <v>203</v>
      </c>
      <c r="F139" s="21" t="s">
        <v>204</v>
      </c>
      <c r="G139" s="1" t="s">
        <v>252</v>
      </c>
      <c r="H139" s="1">
        <v>40</v>
      </c>
      <c r="I139" s="27"/>
      <c r="J139" s="1" t="s">
        <v>205</v>
      </c>
      <c r="K139" s="1" t="s">
        <v>206</v>
      </c>
      <c r="O139" s="1" t="s">
        <v>1119</v>
      </c>
      <c r="P139" s="1" t="s">
        <v>680</v>
      </c>
      <c r="W139" t="s">
        <v>3246</v>
      </c>
    </row>
    <row r="140" spans="1:25">
      <c r="A140" s="1" t="s">
        <v>3906</v>
      </c>
      <c r="B140" s="1" t="s">
        <v>1369</v>
      </c>
      <c r="C140" s="1" t="s">
        <v>2664</v>
      </c>
      <c r="D140" s="1" t="s">
        <v>3431</v>
      </c>
      <c r="E140" s="1" t="s">
        <v>2665</v>
      </c>
      <c r="F140" s="19" t="s">
        <v>2666</v>
      </c>
      <c r="H140" s="1">
        <v>20</v>
      </c>
      <c r="I140" s="27"/>
      <c r="J140" s="1" t="s">
        <v>1851</v>
      </c>
      <c r="O140" s="1" t="s">
        <v>1912</v>
      </c>
      <c r="P140" s="1" t="s">
        <v>1918</v>
      </c>
      <c r="W140" s="1" t="s">
        <v>3248</v>
      </c>
    </row>
    <row r="141" spans="1:25">
      <c r="A141" s="1" t="s">
        <v>3906</v>
      </c>
      <c r="B141" s="1" t="s">
        <v>1369</v>
      </c>
      <c r="C141" s="1" t="s">
        <v>2645</v>
      </c>
      <c r="D141" s="1" t="s">
        <v>3432</v>
      </c>
      <c r="E141" s="1" t="s">
        <v>2647</v>
      </c>
      <c r="F141" s="19" t="s">
        <v>2588</v>
      </c>
      <c r="G141" s="1" t="s">
        <v>2670</v>
      </c>
      <c r="H141" s="1">
        <v>35</v>
      </c>
      <c r="I141" s="27"/>
      <c r="J141" s="1" t="s">
        <v>1264</v>
      </c>
      <c r="K141" s="1" t="s">
        <v>2619</v>
      </c>
      <c r="O141" s="1" t="s">
        <v>218</v>
      </c>
      <c r="P141" s="1" t="s">
        <v>2704</v>
      </c>
      <c r="W141" s="1" t="s">
        <v>3248</v>
      </c>
    </row>
    <row r="142" spans="1:25">
      <c r="A142" s="1" t="s">
        <v>3906</v>
      </c>
      <c r="B142" s="1" t="s">
        <v>1369</v>
      </c>
      <c r="C142" s="1" t="s">
        <v>2363</v>
      </c>
      <c r="D142" s="1" t="s">
        <v>3433</v>
      </c>
      <c r="E142" s="1" t="s">
        <v>2364</v>
      </c>
      <c r="F142" s="19" t="s">
        <v>2365</v>
      </c>
      <c r="G142" s="1" t="s">
        <v>2478</v>
      </c>
      <c r="H142" s="1">
        <v>150</v>
      </c>
      <c r="I142" s="27"/>
      <c r="J142" s="1" t="s">
        <v>2479</v>
      </c>
      <c r="K142" s="1" t="s">
        <v>2480</v>
      </c>
      <c r="O142" s="1" t="s">
        <v>1917</v>
      </c>
      <c r="P142" s="1" t="s">
        <v>2481</v>
      </c>
      <c r="W142" s="1" t="s">
        <v>3248</v>
      </c>
      <c r="Y142" s="1" t="s">
        <v>129</v>
      </c>
    </row>
    <row r="143" spans="1:25">
      <c r="A143" s="1" t="s">
        <v>3906</v>
      </c>
      <c r="B143" s="1" t="s">
        <v>1369</v>
      </c>
      <c r="C143" s="1" t="s">
        <v>2363</v>
      </c>
      <c r="D143" s="1" t="s">
        <v>3433</v>
      </c>
      <c r="E143" s="1" t="s">
        <v>2503</v>
      </c>
      <c r="F143" s="19" t="s">
        <v>2504</v>
      </c>
      <c r="G143" s="1" t="s">
        <v>2505</v>
      </c>
      <c r="H143" s="1">
        <v>85</v>
      </c>
      <c r="I143" s="27"/>
      <c r="J143" s="1" t="s">
        <v>2506</v>
      </c>
      <c r="K143" s="1" t="s">
        <v>338</v>
      </c>
      <c r="O143" s="1" t="s">
        <v>1917</v>
      </c>
      <c r="P143" s="1" t="s">
        <v>2507</v>
      </c>
      <c r="T143" s="1" t="s">
        <v>57</v>
      </c>
      <c r="W143" s="1" t="s">
        <v>3248</v>
      </c>
    </row>
    <row r="144" spans="1:25">
      <c r="A144" s="1" t="s">
        <v>3906</v>
      </c>
      <c r="B144" s="1" t="s">
        <v>1369</v>
      </c>
      <c r="C144" s="1" t="s">
        <v>2363</v>
      </c>
      <c r="D144" s="1" t="s">
        <v>3433</v>
      </c>
      <c r="E144" s="1" t="s">
        <v>2489</v>
      </c>
      <c r="F144" s="19" t="s">
        <v>2490</v>
      </c>
      <c r="G144" s="1" t="s">
        <v>2491</v>
      </c>
      <c r="H144" s="1">
        <v>34</v>
      </c>
      <c r="I144" s="27"/>
      <c r="J144" s="1" t="s">
        <v>2492</v>
      </c>
      <c r="K144" s="1" t="s">
        <v>2493</v>
      </c>
      <c r="O144" s="1" t="s">
        <v>218</v>
      </c>
      <c r="P144" s="1" t="s">
        <v>1834</v>
      </c>
      <c r="T144" s="1" t="s">
        <v>57</v>
      </c>
      <c r="W144" t="s">
        <v>3246</v>
      </c>
    </row>
    <row r="145" spans="1:25">
      <c r="A145" s="1" t="s">
        <v>3906</v>
      </c>
      <c r="B145" s="1" t="s">
        <v>1369</v>
      </c>
      <c r="C145" s="1" t="s">
        <v>2363</v>
      </c>
      <c r="D145" s="1" t="s">
        <v>3433</v>
      </c>
      <c r="E145" s="1" t="s">
        <v>2389</v>
      </c>
      <c r="F145" s="19" t="s">
        <v>2390</v>
      </c>
      <c r="G145" s="1" t="s">
        <v>2391</v>
      </c>
      <c r="H145" s="1">
        <v>30</v>
      </c>
      <c r="I145" s="27"/>
      <c r="J145" s="1" t="s">
        <v>2049</v>
      </c>
      <c r="K145" s="1" t="s">
        <v>2446</v>
      </c>
      <c r="O145" s="1" t="s">
        <v>1917</v>
      </c>
      <c r="P145" s="1" t="s">
        <v>1834</v>
      </c>
      <c r="T145" s="1" t="s">
        <v>57</v>
      </c>
      <c r="W145" t="s">
        <v>3246</v>
      </c>
    </row>
    <row r="146" spans="1:25">
      <c r="A146" s="1" t="s">
        <v>3906</v>
      </c>
      <c r="B146" s="1" t="s">
        <v>1369</v>
      </c>
      <c r="C146" s="1" t="s">
        <v>2363</v>
      </c>
      <c r="D146" s="1" t="s">
        <v>3433</v>
      </c>
      <c r="E146" s="1" t="s">
        <v>5</v>
      </c>
      <c r="F146" s="19" t="s">
        <v>2451</v>
      </c>
      <c r="G146" s="1" t="s">
        <v>2452</v>
      </c>
      <c r="H146" s="1">
        <v>55</v>
      </c>
      <c r="I146" s="27"/>
      <c r="J146" s="1" t="s">
        <v>1798</v>
      </c>
      <c r="O146" s="1" t="s">
        <v>622</v>
      </c>
      <c r="P146" s="1" t="s">
        <v>2418</v>
      </c>
      <c r="T146" s="1" t="s">
        <v>57</v>
      </c>
      <c r="W146" t="s">
        <v>3246</v>
      </c>
    </row>
    <row r="147" spans="1:25">
      <c r="A147" s="1" t="s">
        <v>3906</v>
      </c>
      <c r="B147" s="1" t="s">
        <v>1369</v>
      </c>
      <c r="C147" s="1" t="s">
        <v>2363</v>
      </c>
      <c r="D147" s="1" t="s">
        <v>3433</v>
      </c>
      <c r="E147" s="1" t="s">
        <v>2299</v>
      </c>
      <c r="F147" s="19" t="s">
        <v>2519</v>
      </c>
      <c r="G147" s="1" t="s">
        <v>2563</v>
      </c>
      <c r="H147" s="1">
        <v>28</v>
      </c>
      <c r="I147" s="27"/>
      <c r="J147" s="1" t="s">
        <v>2520</v>
      </c>
      <c r="O147" s="1" t="s">
        <v>1917</v>
      </c>
      <c r="P147" s="1" t="s">
        <v>2517</v>
      </c>
      <c r="T147" s="1" t="s">
        <v>57</v>
      </c>
      <c r="W147" t="s">
        <v>3246</v>
      </c>
    </row>
    <row r="148" spans="1:25">
      <c r="A148" s="1" t="s">
        <v>3906</v>
      </c>
      <c r="B148" s="1" t="s">
        <v>1369</v>
      </c>
      <c r="C148" s="1" t="s">
        <v>2363</v>
      </c>
      <c r="D148" s="1" t="s">
        <v>3433</v>
      </c>
      <c r="E148" s="1" t="s">
        <v>2408</v>
      </c>
      <c r="F148" s="19" t="s">
        <v>2409</v>
      </c>
      <c r="G148" s="1" t="s">
        <v>2468</v>
      </c>
      <c r="H148" s="1">
        <v>110</v>
      </c>
      <c r="I148" s="27"/>
      <c r="J148" s="1" t="s">
        <v>2356</v>
      </c>
      <c r="K148" s="1" t="s">
        <v>2792</v>
      </c>
      <c r="O148" s="1" t="s">
        <v>1917</v>
      </c>
      <c r="P148" s="1" t="s">
        <v>2793</v>
      </c>
      <c r="T148" s="1" t="s">
        <v>57</v>
      </c>
      <c r="W148" t="s">
        <v>3246</v>
      </c>
    </row>
    <row r="149" spans="1:25">
      <c r="A149" s="1" t="s">
        <v>3906</v>
      </c>
      <c r="B149" s="1" t="s">
        <v>1369</v>
      </c>
      <c r="C149" s="1" t="s">
        <v>2363</v>
      </c>
      <c r="D149" s="1" t="s">
        <v>3433</v>
      </c>
      <c r="E149" s="1" t="s">
        <v>2683</v>
      </c>
      <c r="F149" s="19" t="s">
        <v>2684</v>
      </c>
      <c r="G149" s="1" t="s">
        <v>2685</v>
      </c>
      <c r="H149" s="1">
        <v>80</v>
      </c>
      <c r="I149" s="27"/>
      <c r="J149" s="1" t="s">
        <v>1772</v>
      </c>
      <c r="K149" s="1" t="s">
        <v>1916</v>
      </c>
      <c r="O149" s="1" t="s">
        <v>2200</v>
      </c>
      <c r="P149" s="1" t="s">
        <v>2573</v>
      </c>
      <c r="T149" s="1" t="s">
        <v>57</v>
      </c>
      <c r="W149" t="s">
        <v>3246</v>
      </c>
      <c r="Y149" s="1" t="s">
        <v>59</v>
      </c>
    </row>
    <row r="150" spans="1:25">
      <c r="A150" s="1" t="s">
        <v>3906</v>
      </c>
      <c r="B150" s="1" t="s">
        <v>1369</v>
      </c>
      <c r="C150" s="1" t="s">
        <v>2363</v>
      </c>
      <c r="D150" s="1" t="s">
        <v>3433</v>
      </c>
      <c r="E150" s="1" t="s">
        <v>2557</v>
      </c>
      <c r="F150" s="19" t="s">
        <v>2558</v>
      </c>
      <c r="G150" s="1" t="s">
        <v>2559</v>
      </c>
      <c r="H150" s="1">
        <v>70</v>
      </c>
      <c r="I150" s="27"/>
      <c r="J150" s="1" t="s">
        <v>2560</v>
      </c>
      <c r="K150" s="1" t="s">
        <v>265</v>
      </c>
      <c r="O150" s="1" t="s">
        <v>1917</v>
      </c>
      <c r="P150" s="1" t="s">
        <v>2677</v>
      </c>
      <c r="T150" s="1" t="s">
        <v>57</v>
      </c>
      <c r="W150" t="s">
        <v>3246</v>
      </c>
    </row>
    <row r="151" spans="1:25">
      <c r="A151" s="1" t="s">
        <v>3906</v>
      </c>
      <c r="B151" s="1" t="s">
        <v>1369</v>
      </c>
      <c r="C151" s="1" t="s">
        <v>2363</v>
      </c>
      <c r="D151" s="1" t="s">
        <v>3433</v>
      </c>
      <c r="E151" s="1" t="s">
        <v>2561</v>
      </c>
      <c r="F151" s="19" t="s">
        <v>2675</v>
      </c>
      <c r="G151" s="1" t="s">
        <v>2559</v>
      </c>
      <c r="H151" s="1">
        <v>60</v>
      </c>
      <c r="I151" s="27"/>
      <c r="J151" s="1" t="s">
        <v>2676</v>
      </c>
      <c r="K151" s="1" t="s">
        <v>1916</v>
      </c>
      <c r="O151" s="1" t="s">
        <v>2200</v>
      </c>
      <c r="P151" s="1" t="s">
        <v>2677</v>
      </c>
      <c r="T151" s="1" t="s">
        <v>57</v>
      </c>
      <c r="W151" t="s">
        <v>3246</v>
      </c>
    </row>
    <row r="152" spans="1:25">
      <c r="A152" s="1" t="s">
        <v>3906</v>
      </c>
      <c r="B152" s="1" t="s">
        <v>1369</v>
      </c>
      <c r="C152" s="1" t="s">
        <v>2363</v>
      </c>
      <c r="D152" s="1" t="s">
        <v>3433</v>
      </c>
      <c r="E152" s="1" t="s">
        <v>2348</v>
      </c>
      <c r="F152" s="19" t="s">
        <v>2350</v>
      </c>
      <c r="G152" s="1" t="s">
        <v>2563</v>
      </c>
      <c r="H152" s="1">
        <v>110</v>
      </c>
      <c r="I152" s="27"/>
      <c r="J152" s="1" t="s">
        <v>2462</v>
      </c>
      <c r="O152" s="1" t="s">
        <v>1917</v>
      </c>
      <c r="P152" s="1" t="s">
        <v>2463</v>
      </c>
      <c r="W152" t="s">
        <v>3246</v>
      </c>
    </row>
    <row r="153" spans="1:25">
      <c r="A153" s="1" t="s">
        <v>3906</v>
      </c>
      <c r="B153" s="1" t="s">
        <v>1369</v>
      </c>
      <c r="C153" s="1" t="s">
        <v>2363</v>
      </c>
      <c r="D153" s="1" t="s">
        <v>3433</v>
      </c>
      <c r="E153" s="1" t="s">
        <v>2364</v>
      </c>
      <c r="F153" s="19" t="s">
        <v>2627</v>
      </c>
      <c r="G153" s="1" t="s">
        <v>2845</v>
      </c>
      <c r="H153" s="1">
        <v>90</v>
      </c>
      <c r="I153" s="27"/>
      <c r="J153" s="1" t="s">
        <v>2846</v>
      </c>
      <c r="K153" s="1" t="s">
        <v>2847</v>
      </c>
      <c r="O153" s="1" t="s">
        <v>218</v>
      </c>
      <c r="P153" s="1" t="s">
        <v>2848</v>
      </c>
      <c r="W153" t="s">
        <v>3246</v>
      </c>
      <c r="Y153" s="1" t="s">
        <v>129</v>
      </c>
    </row>
    <row r="154" spans="1:25">
      <c r="A154" s="1" t="s">
        <v>3906</v>
      </c>
      <c r="B154" s="1" t="s">
        <v>1369</v>
      </c>
      <c r="C154" s="1" t="s">
        <v>2363</v>
      </c>
      <c r="D154" s="1" t="s">
        <v>3433</v>
      </c>
      <c r="E154" s="1" t="s">
        <v>2636</v>
      </c>
      <c r="F154" s="19" t="s">
        <v>2537</v>
      </c>
      <c r="G154" s="1" t="s">
        <v>2563</v>
      </c>
      <c r="H154" s="1">
        <v>100</v>
      </c>
      <c r="I154" s="27"/>
      <c r="J154" s="1" t="s">
        <v>1798</v>
      </c>
      <c r="O154" s="1" t="s">
        <v>622</v>
      </c>
      <c r="P154" s="1" t="s">
        <v>2538</v>
      </c>
      <c r="W154" t="s">
        <v>3246</v>
      </c>
    </row>
    <row r="155" spans="1:25">
      <c r="A155" s="1" t="s">
        <v>3906</v>
      </c>
      <c r="B155" s="1" t="s">
        <v>1369</v>
      </c>
      <c r="C155" s="1" t="s">
        <v>2363</v>
      </c>
      <c r="D155" s="1" t="s">
        <v>3433</v>
      </c>
      <c r="E155" s="1" t="s">
        <v>2553</v>
      </c>
      <c r="F155" s="19" t="s">
        <v>2554</v>
      </c>
      <c r="H155" s="1">
        <v>50</v>
      </c>
      <c r="I155" s="27"/>
      <c r="J155" s="1" t="s">
        <v>2555</v>
      </c>
      <c r="O155" s="1" t="s">
        <v>1917</v>
      </c>
      <c r="P155" s="1" t="s">
        <v>2495</v>
      </c>
      <c r="W155" t="s">
        <v>3246</v>
      </c>
    </row>
    <row r="156" spans="1:25">
      <c r="A156" s="1" t="s">
        <v>3906</v>
      </c>
      <c r="B156" s="1" t="s">
        <v>1369</v>
      </c>
      <c r="C156" s="1" t="s">
        <v>2363</v>
      </c>
      <c r="D156" s="1" t="s">
        <v>3433</v>
      </c>
      <c r="E156" s="1" t="s">
        <v>2472</v>
      </c>
      <c r="F156" s="19" t="s">
        <v>2473</v>
      </c>
      <c r="G156" s="1" t="s">
        <v>2494</v>
      </c>
      <c r="H156" s="1">
        <v>120</v>
      </c>
      <c r="I156" s="27"/>
      <c r="J156" s="1" t="s">
        <v>1264</v>
      </c>
      <c r="K156" s="1" t="s">
        <v>324</v>
      </c>
      <c r="L156" s="1" t="s">
        <v>3219</v>
      </c>
      <c r="M156" s="1" t="s">
        <v>3216</v>
      </c>
      <c r="N156" s="1" t="s">
        <v>3211</v>
      </c>
      <c r="O156" s="1" t="s">
        <v>1917</v>
      </c>
      <c r="P156" s="1" t="s">
        <v>2556</v>
      </c>
      <c r="Q156" s="1" t="s">
        <v>3279</v>
      </c>
      <c r="T156" s="1" t="s">
        <v>57</v>
      </c>
      <c r="W156" t="s">
        <v>3246</v>
      </c>
      <c r="Y156" s="1" t="s">
        <v>58</v>
      </c>
    </row>
    <row r="157" spans="1:25">
      <c r="A157" s="1" t="s">
        <v>3906</v>
      </c>
      <c r="B157" s="1" t="s">
        <v>1369</v>
      </c>
      <c r="C157" s="1" t="s">
        <v>2363</v>
      </c>
      <c r="D157" s="1" t="s">
        <v>3433</v>
      </c>
      <c r="E157" s="1" t="s">
        <v>2678</v>
      </c>
      <c r="F157" s="19" t="s">
        <v>2679</v>
      </c>
      <c r="H157" s="1">
        <v>70</v>
      </c>
      <c r="I157" s="27"/>
      <c r="J157" s="1" t="s">
        <v>3221</v>
      </c>
      <c r="K157" s="1" t="s">
        <v>2681</v>
      </c>
      <c r="L157" s="1" t="s">
        <v>3220</v>
      </c>
      <c r="M157" s="1" t="s">
        <v>3216</v>
      </c>
      <c r="N157" s="1" t="s">
        <v>3212</v>
      </c>
      <c r="O157" s="1" t="s">
        <v>218</v>
      </c>
      <c r="P157" s="1" t="s">
        <v>2459</v>
      </c>
      <c r="Q157" s="1" t="s">
        <v>3280</v>
      </c>
      <c r="W157" t="s">
        <v>3246</v>
      </c>
    </row>
    <row r="158" spans="1:25">
      <c r="A158" s="1" t="s">
        <v>3906</v>
      </c>
      <c r="B158" s="1" t="s">
        <v>1369</v>
      </c>
      <c r="C158" s="1" t="s">
        <v>1104</v>
      </c>
      <c r="D158" s="1" t="s">
        <v>3434</v>
      </c>
      <c r="E158" s="1" t="s">
        <v>1105</v>
      </c>
      <c r="F158" s="4" t="s">
        <v>1106</v>
      </c>
      <c r="G158" s="1" t="s">
        <v>1107</v>
      </c>
      <c r="H158" s="1">
        <v>180</v>
      </c>
      <c r="I158" s="27"/>
      <c r="J158" s="1" t="s">
        <v>1098</v>
      </c>
      <c r="K158" s="1" t="s">
        <v>908</v>
      </c>
      <c r="O158" s="1" t="s">
        <v>1497</v>
      </c>
      <c r="P158" s="1" t="s">
        <v>1108</v>
      </c>
      <c r="T158" s="1" t="s">
        <v>3377</v>
      </c>
      <c r="W158" t="s">
        <v>3246</v>
      </c>
    </row>
    <row r="159" spans="1:25">
      <c r="A159" s="1" t="s">
        <v>3906</v>
      </c>
      <c r="B159" s="1" t="s">
        <v>1369</v>
      </c>
      <c r="C159" s="1" t="s">
        <v>1024</v>
      </c>
      <c r="D159" s="1" t="s">
        <v>3435</v>
      </c>
      <c r="E159" s="1" t="s">
        <v>1171</v>
      </c>
      <c r="F159" s="4" t="s">
        <v>1172</v>
      </c>
      <c r="G159" s="1" t="s">
        <v>1173</v>
      </c>
      <c r="H159" s="1">
        <v>14</v>
      </c>
      <c r="I159" s="27"/>
      <c r="J159" s="1" t="s">
        <v>1597</v>
      </c>
      <c r="K159" s="1" t="s">
        <v>1174</v>
      </c>
      <c r="O159" s="1" t="s">
        <v>1497</v>
      </c>
      <c r="P159" s="1" t="s">
        <v>1227</v>
      </c>
      <c r="W159" s="1" t="s">
        <v>3248</v>
      </c>
    </row>
    <row r="160" spans="1:25">
      <c r="A160" s="1" t="s">
        <v>3906</v>
      </c>
      <c r="B160" s="1" t="s">
        <v>1369</v>
      </c>
      <c r="C160" s="1" t="s">
        <v>1024</v>
      </c>
      <c r="D160" s="1" t="s">
        <v>3435</v>
      </c>
      <c r="E160" s="1" t="s">
        <v>945</v>
      </c>
      <c r="F160" s="4" t="s">
        <v>946</v>
      </c>
      <c r="H160" s="1">
        <v>9.5</v>
      </c>
      <c r="I160" s="27"/>
      <c r="J160" s="1" t="s">
        <v>947</v>
      </c>
      <c r="O160" s="1" t="s">
        <v>1183</v>
      </c>
      <c r="P160" s="1" t="s">
        <v>948</v>
      </c>
      <c r="W160" s="1" t="s">
        <v>3248</v>
      </c>
    </row>
    <row r="161" spans="1:23">
      <c r="A161" s="1" t="s">
        <v>3906</v>
      </c>
      <c r="B161" s="1" t="s">
        <v>1369</v>
      </c>
      <c r="C161" s="1" t="s">
        <v>1024</v>
      </c>
      <c r="D161" s="1" t="s">
        <v>3435</v>
      </c>
      <c r="E161" s="1" t="s">
        <v>1025</v>
      </c>
      <c r="F161" s="4" t="s">
        <v>1028</v>
      </c>
      <c r="H161" s="1">
        <v>23</v>
      </c>
      <c r="I161" s="27"/>
      <c r="J161" s="1" t="s">
        <v>1597</v>
      </c>
      <c r="O161" s="1" t="s">
        <v>218</v>
      </c>
      <c r="P161" s="1" t="s">
        <v>1142</v>
      </c>
      <c r="W161" t="s">
        <v>3246</v>
      </c>
    </row>
    <row r="162" spans="1:23">
      <c r="A162" s="1" t="s">
        <v>3906</v>
      </c>
      <c r="B162" s="1" t="s">
        <v>1369</v>
      </c>
      <c r="C162" s="1" t="s">
        <v>1024</v>
      </c>
      <c r="D162" s="1" t="s">
        <v>3435</v>
      </c>
      <c r="E162" s="1" t="s">
        <v>1029</v>
      </c>
      <c r="F162" s="4" t="s">
        <v>962</v>
      </c>
      <c r="H162" s="1">
        <v>23</v>
      </c>
      <c r="I162" s="27"/>
      <c r="J162" s="1" t="s">
        <v>1597</v>
      </c>
      <c r="O162" s="1" t="s">
        <v>1497</v>
      </c>
      <c r="P162" s="1" t="s">
        <v>1142</v>
      </c>
      <c r="W162" t="s">
        <v>3246</v>
      </c>
    </row>
    <row r="163" spans="1:23">
      <c r="A163" s="1" t="s">
        <v>3906</v>
      </c>
      <c r="B163" s="1" t="s">
        <v>1369</v>
      </c>
      <c r="C163" s="1" t="s">
        <v>1024</v>
      </c>
      <c r="D163" s="1" t="s">
        <v>3435</v>
      </c>
      <c r="E163" s="1" t="s">
        <v>963</v>
      </c>
      <c r="F163" s="4" t="s">
        <v>964</v>
      </c>
      <c r="H163" s="1">
        <v>20</v>
      </c>
      <c r="I163" s="27"/>
      <c r="J163" s="1" t="s">
        <v>1597</v>
      </c>
      <c r="O163" s="1" t="s">
        <v>1497</v>
      </c>
      <c r="P163" s="1" t="s">
        <v>965</v>
      </c>
      <c r="W163" t="s">
        <v>3246</v>
      </c>
    </row>
    <row r="164" spans="1:23">
      <c r="A164" s="1" t="s">
        <v>3906</v>
      </c>
      <c r="B164" s="1" t="s">
        <v>1369</v>
      </c>
      <c r="C164" s="1" t="s">
        <v>1024</v>
      </c>
      <c r="D164" s="1" t="s">
        <v>3435</v>
      </c>
      <c r="E164" s="1" t="s">
        <v>966</v>
      </c>
      <c r="F164" s="4" t="s">
        <v>967</v>
      </c>
      <c r="H164" s="1">
        <v>20</v>
      </c>
      <c r="I164" s="27"/>
      <c r="J164" s="1" t="s">
        <v>1597</v>
      </c>
      <c r="O164" s="1" t="s">
        <v>218</v>
      </c>
      <c r="P164" s="1" t="s">
        <v>968</v>
      </c>
      <c r="W164" t="s">
        <v>3246</v>
      </c>
    </row>
    <row r="165" spans="1:23">
      <c r="A165" s="1" t="s">
        <v>3906</v>
      </c>
      <c r="B165" s="1" t="s">
        <v>1369</v>
      </c>
      <c r="C165" s="1" t="s">
        <v>1024</v>
      </c>
      <c r="D165" s="1" t="s">
        <v>3435</v>
      </c>
      <c r="E165" s="1" t="s">
        <v>971</v>
      </c>
      <c r="F165" s="4" t="s">
        <v>3201</v>
      </c>
      <c r="H165" s="1">
        <v>8</v>
      </c>
      <c r="I165" s="27"/>
      <c r="J165" s="1" t="s">
        <v>972</v>
      </c>
      <c r="O165" s="1" t="s">
        <v>1497</v>
      </c>
      <c r="P165" s="1" t="s">
        <v>1450</v>
      </c>
      <c r="W165" t="s">
        <v>3246</v>
      </c>
    </row>
    <row r="166" spans="1:23">
      <c r="A166" s="1" t="s">
        <v>3906</v>
      </c>
      <c r="B166" s="1" t="s">
        <v>1369</v>
      </c>
      <c r="C166" s="1" t="s">
        <v>1024</v>
      </c>
      <c r="D166" s="1" t="s">
        <v>3435</v>
      </c>
      <c r="E166" s="1" t="s">
        <v>856</v>
      </c>
      <c r="F166" s="4" t="s">
        <v>857</v>
      </c>
      <c r="H166" s="1">
        <v>8.5</v>
      </c>
      <c r="I166" s="27"/>
      <c r="J166" s="1" t="s">
        <v>1597</v>
      </c>
      <c r="O166" s="1" t="s">
        <v>1497</v>
      </c>
      <c r="P166" s="1" t="s">
        <v>858</v>
      </c>
      <c r="W166" t="s">
        <v>3246</v>
      </c>
    </row>
    <row r="167" spans="1:23">
      <c r="A167" s="1" t="s">
        <v>3906</v>
      </c>
      <c r="B167" s="1" t="s">
        <v>1369</v>
      </c>
      <c r="C167" s="1" t="s">
        <v>1024</v>
      </c>
      <c r="D167" s="1" t="s">
        <v>3435</v>
      </c>
      <c r="E167" s="1" t="s">
        <v>1223</v>
      </c>
      <c r="F167" s="4" t="s">
        <v>3327</v>
      </c>
      <c r="H167" s="1">
        <v>14</v>
      </c>
      <c r="I167" s="27"/>
      <c r="J167" s="1" t="s">
        <v>1597</v>
      </c>
      <c r="O167" s="1" t="s">
        <v>1094</v>
      </c>
      <c r="P167" s="1" t="s">
        <v>858</v>
      </c>
      <c r="W167" t="s">
        <v>3246</v>
      </c>
    </row>
    <row r="168" spans="1:23">
      <c r="A168" s="1" t="s">
        <v>3906</v>
      </c>
      <c r="B168" s="1" t="s">
        <v>1369</v>
      </c>
      <c r="C168" s="1" t="s">
        <v>1024</v>
      </c>
      <c r="D168" s="1" t="s">
        <v>3435</v>
      </c>
      <c r="E168" s="1" t="s">
        <v>1095</v>
      </c>
      <c r="F168" s="4" t="s">
        <v>3328</v>
      </c>
      <c r="H168" s="1">
        <v>8.5</v>
      </c>
      <c r="I168" s="27"/>
      <c r="J168" s="1" t="s">
        <v>1597</v>
      </c>
      <c r="O168" s="1" t="s">
        <v>1653</v>
      </c>
      <c r="P168" s="1" t="s">
        <v>851</v>
      </c>
      <c r="W168" t="s">
        <v>3246</v>
      </c>
    </row>
    <row r="169" spans="1:23">
      <c r="A169" s="1" t="s">
        <v>3906</v>
      </c>
      <c r="B169" s="1" t="s">
        <v>1369</v>
      </c>
      <c r="C169" s="1" t="s">
        <v>1024</v>
      </c>
      <c r="D169" s="1" t="s">
        <v>3435</v>
      </c>
      <c r="E169" s="1" t="s">
        <v>1096</v>
      </c>
      <c r="F169" s="4" t="s">
        <v>1097</v>
      </c>
      <c r="G169" s="1" t="s">
        <v>1234</v>
      </c>
      <c r="H169" s="1">
        <v>24.4</v>
      </c>
      <c r="I169" s="27"/>
      <c r="J169" s="1" t="s">
        <v>1098</v>
      </c>
      <c r="K169" s="1" t="s">
        <v>1099</v>
      </c>
      <c r="O169" s="1" t="s">
        <v>1653</v>
      </c>
      <c r="P169" s="1" t="s">
        <v>1228</v>
      </c>
      <c r="W169" t="s">
        <v>3246</v>
      </c>
    </row>
    <row r="170" spans="1:23">
      <c r="A170" s="1" t="s">
        <v>3906</v>
      </c>
      <c r="B170" s="1" t="s">
        <v>1369</v>
      </c>
      <c r="C170" s="1" t="s">
        <v>1024</v>
      </c>
      <c r="D170" s="1" t="s">
        <v>3435</v>
      </c>
      <c r="E170" s="1" t="s">
        <v>1229</v>
      </c>
      <c r="F170" s="4" t="s">
        <v>1230</v>
      </c>
      <c r="H170" s="1">
        <v>16.5</v>
      </c>
      <c r="I170" s="27"/>
      <c r="J170" s="1" t="s">
        <v>1455</v>
      </c>
      <c r="O170" s="1" t="s">
        <v>1419</v>
      </c>
      <c r="W170" t="s">
        <v>3246</v>
      </c>
    </row>
    <row r="171" spans="1:23">
      <c r="A171" s="1" t="s">
        <v>3906</v>
      </c>
      <c r="B171" s="1" t="s">
        <v>1369</v>
      </c>
      <c r="C171" s="1" t="s">
        <v>1024</v>
      </c>
      <c r="D171" s="1" t="s">
        <v>3435</v>
      </c>
      <c r="E171" s="1" t="s">
        <v>1231</v>
      </c>
      <c r="F171" s="4" t="s">
        <v>1232</v>
      </c>
      <c r="G171" s="1" t="s">
        <v>1234</v>
      </c>
      <c r="H171" s="1">
        <v>16</v>
      </c>
      <c r="I171" s="27"/>
      <c r="J171" s="1" t="s">
        <v>1233</v>
      </c>
      <c r="O171" s="1" t="s">
        <v>1497</v>
      </c>
      <c r="P171" s="1" t="s">
        <v>1235</v>
      </c>
      <c r="W171" t="s">
        <v>3246</v>
      </c>
    </row>
    <row r="172" spans="1:23">
      <c r="A172" s="1" t="s">
        <v>3906</v>
      </c>
      <c r="B172" s="1" t="s">
        <v>1369</v>
      </c>
      <c r="C172" s="1" t="s">
        <v>1024</v>
      </c>
      <c r="D172" s="1" t="s">
        <v>3435</v>
      </c>
      <c r="E172" s="1" t="s">
        <v>1175</v>
      </c>
      <c r="F172" s="4" t="s">
        <v>1176</v>
      </c>
      <c r="G172" s="1" t="s">
        <v>1177</v>
      </c>
      <c r="H172" s="1">
        <v>17</v>
      </c>
      <c r="I172" s="27"/>
      <c r="J172" s="1" t="s">
        <v>1597</v>
      </c>
      <c r="O172" s="1" t="s">
        <v>1497</v>
      </c>
      <c r="P172" s="1" t="s">
        <v>1227</v>
      </c>
      <c r="W172" t="s">
        <v>3246</v>
      </c>
    </row>
    <row r="173" spans="1:23">
      <c r="A173" s="1" t="s">
        <v>3906</v>
      </c>
      <c r="B173" s="1" t="s">
        <v>1369</v>
      </c>
      <c r="C173" s="1" t="s">
        <v>1024</v>
      </c>
      <c r="D173" s="1" t="s">
        <v>3435</v>
      </c>
      <c r="E173" s="1" t="s">
        <v>1053</v>
      </c>
      <c r="F173" s="4" t="s">
        <v>1054</v>
      </c>
      <c r="G173" s="1" t="s">
        <v>1177</v>
      </c>
      <c r="H173" s="1">
        <v>12.2</v>
      </c>
      <c r="I173" s="27"/>
      <c r="J173" s="1" t="s">
        <v>1597</v>
      </c>
      <c r="O173" s="1" t="s">
        <v>218</v>
      </c>
      <c r="P173" s="1" t="s">
        <v>1227</v>
      </c>
      <c r="W173" t="s">
        <v>3246</v>
      </c>
    </row>
    <row r="174" spans="1:23">
      <c r="A174" s="1" t="s">
        <v>3906</v>
      </c>
      <c r="B174" s="1" t="s">
        <v>1369</v>
      </c>
      <c r="C174" s="1" t="s">
        <v>1024</v>
      </c>
      <c r="D174" s="1" t="s">
        <v>3435</v>
      </c>
      <c r="E174" s="1" t="s">
        <v>1180</v>
      </c>
      <c r="F174" s="4" t="s">
        <v>1307</v>
      </c>
      <c r="G174" s="1" t="s">
        <v>1308</v>
      </c>
      <c r="H174" s="1">
        <v>13</v>
      </c>
      <c r="I174" s="27"/>
      <c r="J174" s="1" t="s">
        <v>1597</v>
      </c>
      <c r="O174" s="1" t="s">
        <v>1309</v>
      </c>
      <c r="W174" t="s">
        <v>3246</v>
      </c>
    </row>
    <row r="175" spans="1:23">
      <c r="A175" s="1" t="s">
        <v>3906</v>
      </c>
      <c r="B175" s="1" t="s">
        <v>1369</v>
      </c>
      <c r="C175" s="1" t="s">
        <v>1024</v>
      </c>
      <c r="D175" s="1" t="s">
        <v>3435</v>
      </c>
      <c r="E175" s="1" t="s">
        <v>1186</v>
      </c>
      <c r="F175" s="4" t="s">
        <v>1187</v>
      </c>
      <c r="H175" s="1">
        <v>17</v>
      </c>
      <c r="I175" s="27"/>
      <c r="J175" s="1" t="s">
        <v>1597</v>
      </c>
      <c r="O175" s="1" t="s">
        <v>218</v>
      </c>
      <c r="P175" s="1" t="s">
        <v>1188</v>
      </c>
      <c r="W175" t="s">
        <v>3246</v>
      </c>
    </row>
    <row r="176" spans="1:23">
      <c r="A176" s="1" t="s">
        <v>3906</v>
      </c>
      <c r="B176" s="1" t="s">
        <v>1369</v>
      </c>
      <c r="C176" s="1" t="s">
        <v>1024</v>
      </c>
      <c r="D176" s="1" t="s">
        <v>3435</v>
      </c>
      <c r="E176" s="1" t="s">
        <v>1189</v>
      </c>
      <c r="F176" s="4" t="s">
        <v>943</v>
      </c>
      <c r="H176" s="1">
        <v>7</v>
      </c>
      <c r="I176" s="27"/>
      <c r="J176" s="1" t="s">
        <v>947</v>
      </c>
      <c r="O176" s="1" t="s">
        <v>1497</v>
      </c>
      <c r="P176" s="1" t="s">
        <v>944</v>
      </c>
      <c r="W176" t="s">
        <v>3246</v>
      </c>
    </row>
    <row r="177" spans="1:25">
      <c r="A177" s="1" t="s">
        <v>3906</v>
      </c>
      <c r="B177" s="1" t="s">
        <v>1369</v>
      </c>
      <c r="C177" s="1" t="s">
        <v>1024</v>
      </c>
      <c r="D177" s="1" t="s">
        <v>3435</v>
      </c>
      <c r="E177" s="1" t="s">
        <v>1090</v>
      </c>
      <c r="F177" s="4" t="s">
        <v>38</v>
      </c>
      <c r="H177" s="1">
        <v>18.5</v>
      </c>
      <c r="I177" s="27"/>
      <c r="J177" s="1" t="s">
        <v>1597</v>
      </c>
      <c r="L177" s="1" t="s">
        <v>3212</v>
      </c>
      <c r="M177" s="1" t="s">
        <v>40</v>
      </c>
      <c r="N177" s="1" t="s">
        <v>3562</v>
      </c>
      <c r="O177" s="1" t="s">
        <v>1439</v>
      </c>
      <c r="P177" s="1" t="s">
        <v>970</v>
      </c>
      <c r="Q177" s="1" t="s">
        <v>41</v>
      </c>
      <c r="W177" t="s">
        <v>3246</v>
      </c>
      <c r="Y177" s="1" t="s">
        <v>39</v>
      </c>
    </row>
    <row r="178" spans="1:25">
      <c r="A178" s="1" t="s">
        <v>3906</v>
      </c>
      <c r="B178" s="1" t="s">
        <v>1369</v>
      </c>
      <c r="C178" s="1" t="s">
        <v>2496</v>
      </c>
      <c r="D178" s="1" t="s">
        <v>3572</v>
      </c>
      <c r="E178" s="1" t="s">
        <v>2497</v>
      </c>
      <c r="F178" s="19" t="s">
        <v>2498</v>
      </c>
      <c r="G178" s="1" t="s">
        <v>2499</v>
      </c>
      <c r="H178" s="1">
        <v>75</v>
      </c>
      <c r="I178" s="27"/>
      <c r="J178" s="1" t="s">
        <v>2091</v>
      </c>
      <c r="O178" s="1" t="s">
        <v>218</v>
      </c>
      <c r="P178" s="1" t="s">
        <v>2607</v>
      </c>
      <c r="W178" s="1" t="s">
        <v>3248</v>
      </c>
    </row>
    <row r="179" spans="1:25">
      <c r="A179" s="1" t="s">
        <v>3906</v>
      </c>
      <c r="B179" s="1" t="s">
        <v>1369</v>
      </c>
      <c r="C179" s="1" t="s">
        <v>3198</v>
      </c>
      <c r="D179" s="1" t="s">
        <v>3440</v>
      </c>
      <c r="E179" s="1" t="s">
        <v>3078</v>
      </c>
      <c r="F179" s="19" t="s">
        <v>3079</v>
      </c>
      <c r="G179" s="1" t="s">
        <v>3080</v>
      </c>
      <c r="H179" s="1">
        <v>40</v>
      </c>
      <c r="I179" s="27"/>
      <c r="J179" s="1" t="s">
        <v>3081</v>
      </c>
      <c r="K179" s="1" t="s">
        <v>3082</v>
      </c>
      <c r="O179" s="1" t="s">
        <v>218</v>
      </c>
      <c r="P179" s="1" t="s">
        <v>2780</v>
      </c>
      <c r="T179" s="1" t="s">
        <v>3377</v>
      </c>
      <c r="W179" t="s">
        <v>3246</v>
      </c>
    </row>
    <row r="180" spans="1:25">
      <c r="A180" s="1" t="s">
        <v>3906</v>
      </c>
      <c r="B180" s="1" t="s">
        <v>1369</v>
      </c>
      <c r="C180" s="1" t="s">
        <v>3379</v>
      </c>
      <c r="D180" s="1" t="s">
        <v>3441</v>
      </c>
      <c r="E180" s="1" t="s">
        <v>949</v>
      </c>
      <c r="F180" s="4" t="s">
        <v>1073</v>
      </c>
      <c r="G180" s="1" t="s">
        <v>1039</v>
      </c>
      <c r="H180" s="1">
        <v>8</v>
      </c>
      <c r="I180" s="27"/>
      <c r="J180" s="1" t="s">
        <v>1597</v>
      </c>
      <c r="O180" s="1" t="s">
        <v>1497</v>
      </c>
      <c r="P180" s="1" t="s">
        <v>904</v>
      </c>
      <c r="W180" t="s">
        <v>3246</v>
      </c>
    </row>
    <row r="181" spans="1:25">
      <c r="A181" s="1" t="s">
        <v>3906</v>
      </c>
      <c r="B181" s="1" t="s">
        <v>1369</v>
      </c>
      <c r="C181" s="1" t="s">
        <v>3379</v>
      </c>
      <c r="D181" s="1" t="s">
        <v>3441</v>
      </c>
      <c r="E181" s="1" t="s">
        <v>958</v>
      </c>
      <c r="F181" s="4" t="s">
        <v>960</v>
      </c>
      <c r="G181" s="1" t="s">
        <v>1039</v>
      </c>
      <c r="H181" s="1">
        <v>8</v>
      </c>
      <c r="I181" s="27"/>
      <c r="J181" s="1" t="s">
        <v>1597</v>
      </c>
      <c r="O181" s="1" t="s">
        <v>218</v>
      </c>
      <c r="P181" s="1" t="s">
        <v>961</v>
      </c>
      <c r="W181" t="s">
        <v>3246</v>
      </c>
    </row>
    <row r="182" spans="1:25">
      <c r="A182" s="1" t="s">
        <v>3906</v>
      </c>
      <c r="B182" s="1" t="s">
        <v>1369</v>
      </c>
      <c r="C182" s="1" t="s">
        <v>3379</v>
      </c>
      <c r="D182" s="1" t="s">
        <v>3441</v>
      </c>
      <c r="E182" s="1" t="s">
        <v>905</v>
      </c>
      <c r="F182" s="4" t="s">
        <v>906</v>
      </c>
      <c r="H182" s="1">
        <v>13</v>
      </c>
      <c r="I182" s="27"/>
      <c r="J182" s="1" t="s">
        <v>1597</v>
      </c>
      <c r="O182" s="1" t="s">
        <v>1497</v>
      </c>
      <c r="P182" s="1" t="s">
        <v>907</v>
      </c>
      <c r="W182" t="s">
        <v>3246</v>
      </c>
    </row>
    <row r="183" spans="1:25">
      <c r="A183" s="1" t="s">
        <v>3906</v>
      </c>
      <c r="B183" s="1" t="s">
        <v>1369</v>
      </c>
      <c r="C183" s="1" t="s">
        <v>3379</v>
      </c>
      <c r="D183" s="1" t="s">
        <v>3441</v>
      </c>
      <c r="E183" s="1" t="s">
        <v>910</v>
      </c>
      <c r="F183" s="4" t="s">
        <v>911</v>
      </c>
      <c r="G183" s="1" t="s">
        <v>1039</v>
      </c>
      <c r="H183" s="1">
        <v>15.5</v>
      </c>
      <c r="I183" s="27"/>
      <c r="J183" s="1" t="s">
        <v>912</v>
      </c>
      <c r="O183" s="1" t="s">
        <v>1497</v>
      </c>
      <c r="P183" s="1" t="s">
        <v>913</v>
      </c>
      <c r="W183" t="s">
        <v>3246</v>
      </c>
    </row>
    <row r="184" spans="1:25">
      <c r="A184" s="1" t="s">
        <v>3906</v>
      </c>
      <c r="B184" s="1" t="s">
        <v>1369</v>
      </c>
      <c r="C184" s="1" t="s">
        <v>3379</v>
      </c>
      <c r="D184" s="1" t="s">
        <v>3441</v>
      </c>
      <c r="E184" s="1" t="s">
        <v>1037</v>
      </c>
      <c r="F184" s="4" t="s">
        <v>1038</v>
      </c>
      <c r="G184" s="1" t="s">
        <v>1039</v>
      </c>
      <c r="H184" s="1">
        <v>10.8</v>
      </c>
      <c r="I184" s="27"/>
      <c r="J184" s="1" t="s">
        <v>1098</v>
      </c>
      <c r="L184" s="1" t="s">
        <v>1497</v>
      </c>
      <c r="O184" s="1" t="s">
        <v>218</v>
      </c>
      <c r="P184" s="1" t="s">
        <v>907</v>
      </c>
      <c r="W184" t="s">
        <v>3246</v>
      </c>
    </row>
    <row r="185" spans="1:25">
      <c r="A185" s="1" t="s">
        <v>3906</v>
      </c>
      <c r="B185" s="1" t="s">
        <v>1369</v>
      </c>
      <c r="C185" s="1" t="s">
        <v>3379</v>
      </c>
      <c r="D185" s="1" t="s">
        <v>3441</v>
      </c>
      <c r="E185" s="1" t="s">
        <v>1040</v>
      </c>
      <c r="F185" s="4" t="s">
        <v>1041</v>
      </c>
      <c r="G185" s="1" t="s">
        <v>1042</v>
      </c>
      <c r="H185" s="1">
        <v>15</v>
      </c>
      <c r="I185" s="27"/>
      <c r="J185" s="1" t="s">
        <v>1006</v>
      </c>
      <c r="K185" s="1" t="s">
        <v>1043</v>
      </c>
      <c r="O185" s="1" t="s">
        <v>1044</v>
      </c>
      <c r="P185" s="1" t="s">
        <v>1142</v>
      </c>
      <c r="W185" t="s">
        <v>3246</v>
      </c>
    </row>
    <row r="186" spans="1:25">
      <c r="A186" s="1" t="s">
        <v>3906</v>
      </c>
      <c r="B186" s="1" t="s">
        <v>1369</v>
      </c>
      <c r="C186" s="1" t="s">
        <v>3379</v>
      </c>
      <c r="D186" s="1" t="s">
        <v>3441</v>
      </c>
      <c r="E186" s="1" t="s">
        <v>1045</v>
      </c>
      <c r="F186" s="4" t="s">
        <v>1046</v>
      </c>
      <c r="G186" s="1" t="s">
        <v>1042</v>
      </c>
      <c r="H186" s="1">
        <v>17.8</v>
      </c>
      <c r="I186" s="27"/>
      <c r="J186" s="1" t="s">
        <v>1098</v>
      </c>
      <c r="O186" s="1" t="s">
        <v>1497</v>
      </c>
      <c r="P186" s="1" t="s">
        <v>1227</v>
      </c>
      <c r="W186" t="s">
        <v>3246</v>
      </c>
    </row>
    <row r="187" spans="1:25">
      <c r="A187" s="1" t="s">
        <v>3906</v>
      </c>
      <c r="B187" s="1" t="s">
        <v>1369</v>
      </c>
      <c r="C187" s="1" t="s">
        <v>3379</v>
      </c>
      <c r="D187" s="1" t="s">
        <v>3441</v>
      </c>
      <c r="E187" s="1" t="s">
        <v>1026</v>
      </c>
      <c r="F187" s="4" t="s">
        <v>909</v>
      </c>
      <c r="G187" s="1" t="s">
        <v>1039</v>
      </c>
      <c r="H187" s="1">
        <v>10</v>
      </c>
      <c r="I187" s="27"/>
      <c r="J187" s="1" t="s">
        <v>972</v>
      </c>
      <c r="K187" s="1" t="s">
        <v>3567</v>
      </c>
      <c r="L187" s="1" t="s">
        <v>3569</v>
      </c>
      <c r="M187" s="1" t="s">
        <v>3566</v>
      </c>
      <c r="N187" s="1" t="s">
        <v>3211</v>
      </c>
      <c r="O187" s="1" t="s">
        <v>1497</v>
      </c>
      <c r="P187" s="1" t="s">
        <v>970</v>
      </c>
      <c r="Q187" s="1" t="s">
        <v>3352</v>
      </c>
      <c r="W187" t="s">
        <v>3246</v>
      </c>
    </row>
    <row r="188" spans="1:25">
      <c r="A188" s="1" t="s">
        <v>3906</v>
      </c>
      <c r="B188" s="1" t="s">
        <v>1369</v>
      </c>
      <c r="C188" s="1" t="s">
        <v>431</v>
      </c>
      <c r="D188" s="1" t="s">
        <v>3442</v>
      </c>
      <c r="E188" s="1" t="s">
        <v>433</v>
      </c>
      <c r="F188" s="21" t="s">
        <v>432</v>
      </c>
      <c r="H188" s="1">
        <v>100</v>
      </c>
      <c r="I188" s="27"/>
      <c r="J188" s="1" t="s">
        <v>434</v>
      </c>
      <c r="K188" s="1" t="s">
        <v>435</v>
      </c>
      <c r="O188" s="1" t="s">
        <v>844</v>
      </c>
      <c r="P188" s="1" t="s">
        <v>436</v>
      </c>
      <c r="W188" t="s">
        <v>3246</v>
      </c>
    </row>
    <row r="189" spans="1:25">
      <c r="A189" s="1" t="s">
        <v>3906</v>
      </c>
      <c r="B189" s="1" t="s">
        <v>1369</v>
      </c>
      <c r="C189" s="1" t="s">
        <v>431</v>
      </c>
      <c r="D189" s="1" t="s">
        <v>3442</v>
      </c>
      <c r="E189" s="1" t="s">
        <v>437</v>
      </c>
      <c r="F189" s="21" t="s">
        <v>438</v>
      </c>
      <c r="H189" s="1">
        <v>200</v>
      </c>
      <c r="I189" s="27"/>
      <c r="J189" s="1" t="s">
        <v>383</v>
      </c>
      <c r="K189" s="1" t="s">
        <v>384</v>
      </c>
      <c r="O189" s="1" t="s">
        <v>844</v>
      </c>
      <c r="P189" s="1" t="s">
        <v>436</v>
      </c>
      <c r="W189" t="s">
        <v>3246</v>
      </c>
    </row>
    <row r="190" spans="1:25">
      <c r="A190" s="1" t="s">
        <v>3906</v>
      </c>
      <c r="B190" s="1" t="s">
        <v>1369</v>
      </c>
      <c r="C190" s="1" t="s">
        <v>431</v>
      </c>
      <c r="D190" s="1" t="s">
        <v>3442</v>
      </c>
      <c r="E190" s="1" t="s">
        <v>385</v>
      </c>
      <c r="F190" s="21" t="s">
        <v>3051</v>
      </c>
      <c r="H190" s="1">
        <v>25</v>
      </c>
      <c r="I190" s="27"/>
      <c r="J190" s="1" t="s">
        <v>386</v>
      </c>
      <c r="O190" s="1" t="s">
        <v>844</v>
      </c>
      <c r="P190" s="1" t="s">
        <v>267</v>
      </c>
      <c r="W190" t="s">
        <v>3246</v>
      </c>
    </row>
    <row r="191" spans="1:25">
      <c r="A191" s="1" t="s">
        <v>3906</v>
      </c>
      <c r="B191" s="1" t="s">
        <v>1369</v>
      </c>
      <c r="C191" s="1" t="s">
        <v>431</v>
      </c>
      <c r="D191" s="1" t="s">
        <v>3442</v>
      </c>
      <c r="E191" s="1" t="s">
        <v>388</v>
      </c>
      <c r="F191" s="21" t="s">
        <v>507</v>
      </c>
      <c r="H191" s="1">
        <v>100</v>
      </c>
      <c r="I191" s="27"/>
      <c r="J191" s="1" t="s">
        <v>503</v>
      </c>
      <c r="K191" s="1" t="s">
        <v>265</v>
      </c>
      <c r="O191" s="1" t="s">
        <v>1051</v>
      </c>
      <c r="P191" s="1" t="s">
        <v>508</v>
      </c>
      <c r="W191" t="s">
        <v>3246</v>
      </c>
    </row>
    <row r="192" spans="1:25">
      <c r="A192" s="1" t="s">
        <v>3906</v>
      </c>
      <c r="B192" s="1" t="s">
        <v>1369</v>
      </c>
      <c r="C192" s="1" t="s">
        <v>2650</v>
      </c>
      <c r="D192" s="1" t="s">
        <v>3445</v>
      </c>
      <c r="E192" s="1" t="s">
        <v>3184</v>
      </c>
      <c r="F192" s="19" t="s">
        <v>3185</v>
      </c>
      <c r="G192" s="1" t="s">
        <v>3186</v>
      </c>
      <c r="H192" s="1">
        <v>70</v>
      </c>
      <c r="I192" s="27"/>
      <c r="J192" s="1" t="s">
        <v>3187</v>
      </c>
      <c r="O192" s="1" t="s">
        <v>3066</v>
      </c>
      <c r="P192" s="1" t="s">
        <v>3067</v>
      </c>
      <c r="W192" s="1" t="s">
        <v>3248</v>
      </c>
    </row>
    <row r="193" spans="1:25">
      <c r="A193" s="1" t="s">
        <v>3906</v>
      </c>
      <c r="B193" s="1" t="s">
        <v>1369</v>
      </c>
      <c r="C193" s="1" t="s">
        <v>2650</v>
      </c>
      <c r="D193" s="1" t="s">
        <v>3445</v>
      </c>
      <c r="E193" s="1" t="s">
        <v>2600</v>
      </c>
      <c r="F193" s="19" t="s">
        <v>2601</v>
      </c>
      <c r="H193" s="1">
        <v>52</v>
      </c>
      <c r="I193" s="27"/>
      <c r="J193" s="1" t="s">
        <v>2958</v>
      </c>
      <c r="O193" s="1" t="s">
        <v>2851</v>
      </c>
      <c r="P193" s="1" t="s">
        <v>2602</v>
      </c>
      <c r="T193" s="1" t="s">
        <v>3377</v>
      </c>
      <c r="W193" s="1" t="s">
        <v>3248</v>
      </c>
    </row>
    <row r="194" spans="1:25">
      <c r="A194" s="1" t="s">
        <v>3906</v>
      </c>
      <c r="B194" s="1" t="s">
        <v>1369</v>
      </c>
      <c r="C194" s="1" t="s">
        <v>2650</v>
      </c>
      <c r="D194" s="1" t="s">
        <v>3445</v>
      </c>
      <c r="E194" s="1" t="s">
        <v>2827</v>
      </c>
      <c r="F194" s="19" t="s">
        <v>2828</v>
      </c>
      <c r="G194" s="1" t="s">
        <v>2829</v>
      </c>
      <c r="H194" s="1">
        <v>50</v>
      </c>
      <c r="I194" s="27"/>
      <c r="J194" s="1" t="s">
        <v>1840</v>
      </c>
      <c r="O194" s="1" t="s">
        <v>218</v>
      </c>
      <c r="P194" s="1" t="s">
        <v>2830</v>
      </c>
      <c r="W194" s="1" t="s">
        <v>3248</v>
      </c>
    </row>
    <row r="195" spans="1:25">
      <c r="A195" s="1" t="s">
        <v>3906</v>
      </c>
      <c r="B195" s="1" t="s">
        <v>1369</v>
      </c>
      <c r="C195" s="1" t="s">
        <v>2650</v>
      </c>
      <c r="D195" s="1" t="s">
        <v>3445</v>
      </c>
      <c r="E195" s="1" t="s">
        <v>2768</v>
      </c>
      <c r="F195" s="19" t="s">
        <v>2769</v>
      </c>
      <c r="G195" s="1" t="s">
        <v>2770</v>
      </c>
      <c r="H195" s="1">
        <v>75</v>
      </c>
      <c r="I195" s="27"/>
      <c r="J195" s="1" t="s">
        <v>1264</v>
      </c>
      <c r="O195" s="1" t="s">
        <v>1917</v>
      </c>
      <c r="P195" s="1" t="s">
        <v>2771</v>
      </c>
      <c r="W195" t="s">
        <v>3246</v>
      </c>
    </row>
    <row r="196" spans="1:25">
      <c r="A196" s="1" t="s">
        <v>3906</v>
      </c>
      <c r="B196" s="1" t="s">
        <v>1369</v>
      </c>
      <c r="C196" s="1" t="s">
        <v>2650</v>
      </c>
      <c r="D196" s="1" t="s">
        <v>3445</v>
      </c>
      <c r="E196" s="1" t="s">
        <v>2772</v>
      </c>
      <c r="F196" s="19" t="s">
        <v>2773</v>
      </c>
      <c r="G196" s="1" t="s">
        <v>2774</v>
      </c>
      <c r="H196" s="1">
        <v>60</v>
      </c>
      <c r="I196" s="27"/>
      <c r="J196" s="1" t="s">
        <v>1264</v>
      </c>
      <c r="K196" s="1" t="s">
        <v>338</v>
      </c>
      <c r="O196" s="1" t="s">
        <v>1917</v>
      </c>
      <c r="P196" s="1" t="s">
        <v>2422</v>
      </c>
      <c r="W196" t="s">
        <v>3246</v>
      </c>
    </row>
    <row r="197" spans="1:25">
      <c r="A197" s="1" t="s">
        <v>3906</v>
      </c>
      <c r="B197" s="1" t="s">
        <v>1369</v>
      </c>
      <c r="C197" s="1" t="s">
        <v>2650</v>
      </c>
      <c r="D197" s="1" t="s">
        <v>3445</v>
      </c>
      <c r="E197" s="1" t="s">
        <v>3180</v>
      </c>
      <c r="F197" s="19" t="s">
        <v>3181</v>
      </c>
      <c r="G197" s="1" t="s">
        <v>3182</v>
      </c>
      <c r="H197" s="1">
        <v>50</v>
      </c>
      <c r="I197" s="27"/>
      <c r="J197" s="1" t="s">
        <v>1798</v>
      </c>
      <c r="O197" s="1" t="s">
        <v>622</v>
      </c>
      <c r="P197" s="1" t="s">
        <v>3183</v>
      </c>
      <c r="W197" t="s">
        <v>3246</v>
      </c>
    </row>
    <row r="198" spans="1:25">
      <c r="A198" s="1" t="s">
        <v>3906</v>
      </c>
      <c r="B198" s="1" t="s">
        <v>1369</v>
      </c>
      <c r="C198" s="1" t="s">
        <v>2650</v>
      </c>
      <c r="D198" s="1" t="s">
        <v>3445</v>
      </c>
      <c r="E198" s="1" t="s">
        <v>2852</v>
      </c>
      <c r="F198" s="19" t="s">
        <v>3068</v>
      </c>
      <c r="G198" s="1" t="s">
        <v>2957</v>
      </c>
      <c r="H198" s="1">
        <v>45</v>
      </c>
      <c r="I198" s="27"/>
      <c r="J198" s="1" t="s">
        <v>2958</v>
      </c>
      <c r="O198" s="1" t="s">
        <v>2851</v>
      </c>
      <c r="P198" s="1" t="s">
        <v>2422</v>
      </c>
      <c r="W198" t="s">
        <v>3246</v>
      </c>
      <c r="Y198" s="1" t="s">
        <v>45</v>
      </c>
    </row>
    <row r="199" spans="1:25">
      <c r="A199" s="1" t="s">
        <v>3906</v>
      </c>
      <c r="B199" s="1" t="s">
        <v>1369</v>
      </c>
      <c r="C199" s="1" t="s">
        <v>2650</v>
      </c>
      <c r="D199" s="1" t="s">
        <v>3445</v>
      </c>
      <c r="E199" s="1" t="s">
        <v>2853</v>
      </c>
      <c r="F199" s="19" t="s">
        <v>2742</v>
      </c>
      <c r="G199" s="1" t="s">
        <v>2743</v>
      </c>
      <c r="H199" s="1">
        <v>90</v>
      </c>
      <c r="I199" s="27"/>
      <c r="J199" s="1" t="s">
        <v>2657</v>
      </c>
      <c r="O199" s="1" t="s">
        <v>622</v>
      </c>
      <c r="P199" s="1" t="s">
        <v>2744</v>
      </c>
      <c r="W199" t="s">
        <v>3246</v>
      </c>
    </row>
    <row r="200" spans="1:25">
      <c r="A200" s="1" t="s">
        <v>3906</v>
      </c>
      <c r="B200" s="1" t="s">
        <v>1369</v>
      </c>
      <c r="C200" s="1" t="s">
        <v>2650</v>
      </c>
      <c r="D200" s="1" t="s">
        <v>3445</v>
      </c>
      <c r="E200" s="1" t="s">
        <v>2745</v>
      </c>
      <c r="F200" s="19" t="s">
        <v>3304</v>
      </c>
      <c r="G200" s="1" t="s">
        <v>2746</v>
      </c>
      <c r="H200" s="1">
        <v>90</v>
      </c>
      <c r="I200" s="27"/>
      <c r="J200" s="1" t="s">
        <v>2747</v>
      </c>
      <c r="O200" s="1" t="s">
        <v>218</v>
      </c>
      <c r="P200" s="1" t="s">
        <v>2744</v>
      </c>
      <c r="W200" t="s">
        <v>3246</v>
      </c>
    </row>
    <row r="201" spans="1:25">
      <c r="A201" s="1" t="s">
        <v>3906</v>
      </c>
      <c r="B201" s="1" t="s">
        <v>1369</v>
      </c>
      <c r="C201" s="1" t="s">
        <v>2650</v>
      </c>
      <c r="D201" s="1" t="s">
        <v>3445</v>
      </c>
      <c r="E201" s="1" t="s">
        <v>2748</v>
      </c>
      <c r="F201" s="19" t="s">
        <v>2749</v>
      </c>
      <c r="G201" s="1" t="s">
        <v>2750</v>
      </c>
      <c r="H201" s="1">
        <v>80</v>
      </c>
      <c r="I201" s="27"/>
      <c r="J201" s="1" t="s">
        <v>2526</v>
      </c>
      <c r="O201" s="1" t="s">
        <v>218</v>
      </c>
      <c r="P201" s="1" t="s">
        <v>2744</v>
      </c>
      <c r="W201" t="s">
        <v>3246</v>
      </c>
    </row>
    <row r="202" spans="1:25">
      <c r="A202" s="1" t="s">
        <v>3906</v>
      </c>
      <c r="B202" s="1" t="s">
        <v>1369</v>
      </c>
      <c r="C202" s="1" t="s">
        <v>2650</v>
      </c>
      <c r="D202" s="1" t="s">
        <v>3445</v>
      </c>
      <c r="E202" s="1" t="s">
        <v>2527</v>
      </c>
      <c r="F202" s="19" t="s">
        <v>2528</v>
      </c>
      <c r="G202" s="1" t="s">
        <v>2750</v>
      </c>
      <c r="H202" s="1">
        <v>30</v>
      </c>
      <c r="I202" s="27"/>
      <c r="J202" s="1" t="s">
        <v>2693</v>
      </c>
      <c r="O202" s="1" t="s">
        <v>2694</v>
      </c>
      <c r="W202" t="s">
        <v>3246</v>
      </c>
      <c r="Y202" s="1" t="s">
        <v>119</v>
      </c>
    </row>
    <row r="203" spans="1:25">
      <c r="A203" s="1" t="s">
        <v>3906</v>
      </c>
      <c r="B203" s="1" t="s">
        <v>1369</v>
      </c>
      <c r="C203" s="1" t="s">
        <v>2650</v>
      </c>
      <c r="D203" s="1" t="s">
        <v>3445</v>
      </c>
      <c r="E203" s="1" t="s">
        <v>2599</v>
      </c>
      <c r="F203" s="19" t="s">
        <v>2695</v>
      </c>
      <c r="G203" s="1" t="s">
        <v>2696</v>
      </c>
      <c r="H203" s="1">
        <v>50</v>
      </c>
      <c r="I203" s="27"/>
      <c r="J203" s="1" t="s">
        <v>2598</v>
      </c>
      <c r="O203" s="1" t="s">
        <v>1917</v>
      </c>
      <c r="P203" s="1" t="s">
        <v>2744</v>
      </c>
      <c r="W203" t="s">
        <v>3246</v>
      </c>
    </row>
    <row r="204" spans="1:25">
      <c r="A204" s="1" t="s">
        <v>3906</v>
      </c>
      <c r="B204" s="1" t="s">
        <v>1369</v>
      </c>
      <c r="C204" s="1" t="s">
        <v>2650</v>
      </c>
      <c r="D204" s="1" t="s">
        <v>3445</v>
      </c>
      <c r="E204" s="1" t="s">
        <v>2603</v>
      </c>
      <c r="F204" s="19" t="s">
        <v>2585</v>
      </c>
      <c r="G204" s="1" t="s">
        <v>2586</v>
      </c>
      <c r="H204" s="1">
        <v>50</v>
      </c>
      <c r="I204" s="27"/>
      <c r="J204" s="1" t="s">
        <v>2702</v>
      </c>
      <c r="K204" s="1" t="s">
        <v>2703</v>
      </c>
      <c r="O204" s="1" t="s">
        <v>218</v>
      </c>
      <c r="P204" s="1" t="s">
        <v>2602</v>
      </c>
      <c r="W204" t="s">
        <v>3246</v>
      </c>
    </row>
    <row r="205" spans="1:25">
      <c r="A205" s="1" t="s">
        <v>3906</v>
      </c>
      <c r="B205" s="1" t="s">
        <v>1369</v>
      </c>
      <c r="C205" s="1" t="s">
        <v>2650</v>
      </c>
      <c r="D205" s="1" t="s">
        <v>3445</v>
      </c>
      <c r="E205" s="1" t="s">
        <v>2814</v>
      </c>
      <c r="F205" s="19" t="s">
        <v>2815</v>
      </c>
      <c r="G205" s="1" t="s">
        <v>2816</v>
      </c>
      <c r="H205" s="1">
        <v>38</v>
      </c>
      <c r="I205" s="27"/>
      <c r="J205" s="1" t="s">
        <v>1264</v>
      </c>
      <c r="O205" s="1" t="s">
        <v>1917</v>
      </c>
      <c r="P205" s="1" t="s">
        <v>2817</v>
      </c>
      <c r="W205" t="s">
        <v>3246</v>
      </c>
    </row>
    <row r="206" spans="1:25">
      <c r="A206" s="1" t="s">
        <v>3906</v>
      </c>
      <c r="B206" s="1" t="s">
        <v>1369</v>
      </c>
      <c r="C206" s="1" t="s">
        <v>2650</v>
      </c>
      <c r="D206" s="1" t="s">
        <v>3445</v>
      </c>
      <c r="E206" s="1" t="s">
        <v>2831</v>
      </c>
      <c r="F206" s="19" t="s">
        <v>2942</v>
      </c>
      <c r="G206" s="1" t="s">
        <v>2816</v>
      </c>
      <c r="H206" s="1">
        <v>76</v>
      </c>
      <c r="I206" s="27"/>
      <c r="J206" s="1" t="s">
        <v>1798</v>
      </c>
      <c r="O206" s="1" t="s">
        <v>622</v>
      </c>
      <c r="P206" s="1" t="s">
        <v>2036</v>
      </c>
      <c r="W206" t="s">
        <v>3246</v>
      </c>
    </row>
    <row r="207" spans="1:25">
      <c r="A207" s="1" t="s">
        <v>3906</v>
      </c>
      <c r="B207" s="1" t="s">
        <v>1369</v>
      </c>
      <c r="C207" s="1" t="s">
        <v>2650</v>
      </c>
      <c r="D207" s="1" t="s">
        <v>3445</v>
      </c>
      <c r="E207" s="1" t="s">
        <v>3178</v>
      </c>
      <c r="F207" s="19" t="s">
        <v>3179</v>
      </c>
      <c r="G207" s="1" t="s">
        <v>2750</v>
      </c>
      <c r="H207" s="1">
        <v>31</v>
      </c>
      <c r="I207" s="27"/>
      <c r="J207" s="1" t="s">
        <v>1798</v>
      </c>
      <c r="O207" s="1" t="s">
        <v>622</v>
      </c>
      <c r="P207" s="1" t="s">
        <v>3000</v>
      </c>
      <c r="W207" t="s">
        <v>3246</v>
      </c>
    </row>
    <row r="208" spans="1:25">
      <c r="A208" s="1" t="s">
        <v>3906</v>
      </c>
      <c r="B208" s="1" t="s">
        <v>1369</v>
      </c>
      <c r="C208" s="1" t="s">
        <v>2650</v>
      </c>
      <c r="D208" s="1" t="s">
        <v>3445</v>
      </c>
      <c r="E208" s="1" t="s">
        <v>0</v>
      </c>
      <c r="F208" s="19" t="s">
        <v>3001</v>
      </c>
      <c r="G208" s="1" t="s">
        <v>3002</v>
      </c>
      <c r="H208" s="1">
        <v>16</v>
      </c>
      <c r="I208" s="27"/>
      <c r="J208" s="1" t="s">
        <v>1798</v>
      </c>
      <c r="K208" s="1" t="s">
        <v>338</v>
      </c>
      <c r="O208" s="1" t="s">
        <v>218</v>
      </c>
      <c r="P208" s="1" t="s">
        <v>1531</v>
      </c>
      <c r="W208" t="s">
        <v>3246</v>
      </c>
      <c r="Y208" s="1" t="s">
        <v>70</v>
      </c>
    </row>
    <row r="209" spans="1:25">
      <c r="A209" s="1" t="s">
        <v>3906</v>
      </c>
      <c r="B209" s="1" t="s">
        <v>1369</v>
      </c>
      <c r="C209" s="1" t="s">
        <v>2095</v>
      </c>
      <c r="D209" s="1" t="s">
        <v>3446</v>
      </c>
      <c r="E209" s="1" t="s">
        <v>2096</v>
      </c>
      <c r="F209" s="19" t="s">
        <v>3305</v>
      </c>
      <c r="H209" s="1">
        <v>40</v>
      </c>
      <c r="I209" s="27"/>
      <c r="J209" s="1" t="s">
        <v>2097</v>
      </c>
      <c r="O209" s="1" t="s">
        <v>3207</v>
      </c>
      <c r="P209" s="1" t="s">
        <v>3206</v>
      </c>
      <c r="W209" t="s">
        <v>3246</v>
      </c>
    </row>
    <row r="210" spans="1:25">
      <c r="A210" s="1" t="s">
        <v>3906</v>
      </c>
      <c r="B210" s="1" t="s">
        <v>1369</v>
      </c>
      <c r="C210" s="1" t="s">
        <v>2095</v>
      </c>
      <c r="D210" s="1" t="s">
        <v>3446</v>
      </c>
      <c r="E210" s="1" t="s">
        <v>3208</v>
      </c>
      <c r="F210" s="19" t="s">
        <v>2158</v>
      </c>
      <c r="G210" s="1" t="s">
        <v>2159</v>
      </c>
      <c r="H210" s="1">
        <v>45</v>
      </c>
      <c r="I210" s="27"/>
      <c r="J210" s="1" t="s">
        <v>2162</v>
      </c>
      <c r="K210" s="1" t="s">
        <v>2160</v>
      </c>
      <c r="O210" s="1" t="s">
        <v>1890</v>
      </c>
      <c r="P210" s="1" t="s">
        <v>2161</v>
      </c>
      <c r="W210" t="s">
        <v>3246</v>
      </c>
    </row>
    <row r="211" spans="1:25">
      <c r="A211" s="1" t="s">
        <v>3906</v>
      </c>
      <c r="B211" s="1" t="s">
        <v>1369</v>
      </c>
      <c r="C211" s="1" t="s">
        <v>2095</v>
      </c>
      <c r="D211" s="1" t="s">
        <v>3446</v>
      </c>
      <c r="E211" s="1" t="s">
        <v>2040</v>
      </c>
      <c r="F211" s="19" t="s">
        <v>2041</v>
      </c>
      <c r="H211" s="1">
        <v>26</v>
      </c>
      <c r="I211" s="27"/>
      <c r="J211" s="1" t="s">
        <v>2042</v>
      </c>
      <c r="O211" s="1" t="s">
        <v>301</v>
      </c>
      <c r="P211" s="1" t="s">
        <v>2043</v>
      </c>
      <c r="W211" t="s">
        <v>3246</v>
      </c>
    </row>
    <row r="212" spans="1:25">
      <c r="A212" s="1" t="s">
        <v>3906</v>
      </c>
      <c r="B212" s="1" t="s">
        <v>1369</v>
      </c>
      <c r="C212" s="1" t="s">
        <v>2095</v>
      </c>
      <c r="D212" s="1" t="s">
        <v>3446</v>
      </c>
      <c r="E212" s="1" t="s">
        <v>2164</v>
      </c>
      <c r="F212" s="19" t="s">
        <v>2286</v>
      </c>
      <c r="H212" s="1">
        <v>20</v>
      </c>
      <c r="I212" s="27"/>
      <c r="J212" s="1" t="s">
        <v>2042</v>
      </c>
      <c r="O212" s="1" t="s">
        <v>301</v>
      </c>
      <c r="P212" s="1" t="s">
        <v>2287</v>
      </c>
      <c r="W212" t="s">
        <v>3246</v>
      </c>
    </row>
    <row r="213" spans="1:25">
      <c r="A213" s="1" t="s">
        <v>3906</v>
      </c>
      <c r="B213" s="1" t="s">
        <v>1369</v>
      </c>
      <c r="C213" s="1" t="s">
        <v>479</v>
      </c>
      <c r="D213" s="1" t="s">
        <v>3448</v>
      </c>
      <c r="E213" s="1" t="s">
        <v>371</v>
      </c>
      <c r="F213" s="21" t="s">
        <v>372</v>
      </c>
      <c r="G213" s="1" t="s">
        <v>376</v>
      </c>
      <c r="H213" s="1">
        <v>460</v>
      </c>
      <c r="I213" s="27"/>
      <c r="J213" s="1" t="s">
        <v>368</v>
      </c>
      <c r="K213" s="1" t="s">
        <v>591</v>
      </c>
      <c r="N213" s="1" t="s">
        <v>1051</v>
      </c>
      <c r="O213" s="1" t="s">
        <v>1051</v>
      </c>
      <c r="P213" s="1" t="s">
        <v>373</v>
      </c>
      <c r="T213" s="1" t="s">
        <v>3377</v>
      </c>
      <c r="V213" s="1" t="s">
        <v>3436</v>
      </c>
      <c r="W213" t="s">
        <v>3246</v>
      </c>
      <c r="Y213"/>
    </row>
    <row r="214" spans="1:25">
      <c r="A214" s="1" t="s">
        <v>3906</v>
      </c>
      <c r="B214" s="1" t="s">
        <v>1369</v>
      </c>
      <c r="C214" s="1" t="s">
        <v>479</v>
      </c>
      <c r="D214" s="1" t="s">
        <v>3448</v>
      </c>
      <c r="E214" s="1" t="s">
        <v>379</v>
      </c>
      <c r="F214" s="21" t="s">
        <v>380</v>
      </c>
      <c r="G214" s="1" t="s">
        <v>381</v>
      </c>
      <c r="H214" s="1">
        <v>230</v>
      </c>
      <c r="I214" s="27"/>
      <c r="J214" s="1" t="s">
        <v>368</v>
      </c>
      <c r="K214" s="1" t="s">
        <v>591</v>
      </c>
      <c r="N214" s="1" t="s">
        <v>1051</v>
      </c>
      <c r="O214" s="1" t="s">
        <v>382</v>
      </c>
      <c r="P214" s="1" t="s">
        <v>517</v>
      </c>
      <c r="T214" s="1" t="s">
        <v>3377</v>
      </c>
      <c r="W214" t="s">
        <v>3246</v>
      </c>
    </row>
    <row r="215" spans="1:25">
      <c r="A215" s="1" t="s">
        <v>3906</v>
      </c>
      <c r="B215" s="1" t="s">
        <v>1369</v>
      </c>
      <c r="C215" s="1" t="s">
        <v>2616</v>
      </c>
      <c r="D215" s="1" t="s">
        <v>3323</v>
      </c>
      <c r="E215" s="1" t="s">
        <v>2475</v>
      </c>
      <c r="F215" s="19" t="s">
        <v>3322</v>
      </c>
      <c r="H215" s="1">
        <v>14</v>
      </c>
      <c r="I215" s="27"/>
      <c r="J215" s="1" t="s">
        <v>2954</v>
      </c>
      <c r="K215" s="1" t="s">
        <v>2525</v>
      </c>
      <c r="O215" s="1" t="s">
        <v>141</v>
      </c>
      <c r="P215" s="1" t="s">
        <v>2518</v>
      </c>
      <c r="W215" t="s">
        <v>3248</v>
      </c>
      <c r="Y215" s="1" t="s">
        <v>142</v>
      </c>
    </row>
    <row r="216" spans="1:25">
      <c r="A216" s="1" t="s">
        <v>3906</v>
      </c>
      <c r="B216" s="1" t="s">
        <v>1369</v>
      </c>
      <c r="C216" s="1" t="s">
        <v>2616</v>
      </c>
      <c r="D216" s="1" t="s">
        <v>3323</v>
      </c>
      <c r="E216" s="1" t="s">
        <v>2790</v>
      </c>
      <c r="F216" s="19" t="s">
        <v>2791</v>
      </c>
      <c r="G216" s="1" t="s">
        <v>2784</v>
      </c>
      <c r="H216" s="1">
        <v>12</v>
      </c>
      <c r="I216" s="27"/>
      <c r="J216" s="1" t="s">
        <v>2785</v>
      </c>
      <c r="K216" s="1" t="s">
        <v>2786</v>
      </c>
      <c r="O216" s="1" t="s">
        <v>218</v>
      </c>
      <c r="P216" s="1" t="s">
        <v>1918</v>
      </c>
      <c r="W216" t="s">
        <v>3246</v>
      </c>
      <c r="Y216"/>
    </row>
    <row r="217" spans="1:25">
      <c r="A217" s="1" t="s">
        <v>3906</v>
      </c>
      <c r="B217" s="1" t="s">
        <v>1369</v>
      </c>
      <c r="C217" s="1" t="s">
        <v>2884</v>
      </c>
      <c r="D217" s="1" t="s">
        <v>3324</v>
      </c>
      <c r="E217" s="1" t="s">
        <v>2885</v>
      </c>
      <c r="F217" s="19" t="s">
        <v>2886</v>
      </c>
      <c r="G217" s="1" t="s">
        <v>2728</v>
      </c>
      <c r="H217" s="1">
        <v>30</v>
      </c>
      <c r="I217" s="27"/>
      <c r="J217" s="1" t="s">
        <v>1990</v>
      </c>
      <c r="K217" s="1" t="s">
        <v>309</v>
      </c>
      <c r="O217" s="1" t="s">
        <v>1917</v>
      </c>
      <c r="P217" s="1" t="s">
        <v>2999</v>
      </c>
      <c r="W217" t="s">
        <v>3246</v>
      </c>
    </row>
    <row r="218" spans="1:25">
      <c r="A218" s="1" t="s">
        <v>3906</v>
      </c>
      <c r="B218" s="1" t="s">
        <v>1369</v>
      </c>
      <c r="C218" s="1" t="s">
        <v>2884</v>
      </c>
      <c r="D218" s="1" t="s">
        <v>3324</v>
      </c>
      <c r="E218" s="1" t="s">
        <v>3054</v>
      </c>
      <c r="F218" s="19" t="s">
        <v>3055</v>
      </c>
      <c r="H218" s="1">
        <v>35</v>
      </c>
      <c r="I218" s="27"/>
      <c r="J218" s="1" t="s">
        <v>3056</v>
      </c>
      <c r="K218" s="1" t="s">
        <v>309</v>
      </c>
      <c r="O218" s="1" t="s">
        <v>1917</v>
      </c>
      <c r="P218" s="1" t="s">
        <v>1918</v>
      </c>
      <c r="W218" t="s">
        <v>3246</v>
      </c>
    </row>
    <row r="219" spans="1:25">
      <c r="A219" s="1" t="s">
        <v>3906</v>
      </c>
      <c r="B219" s="1" t="s">
        <v>1369</v>
      </c>
      <c r="C219" s="1" t="s">
        <v>2884</v>
      </c>
      <c r="D219" s="1" t="s">
        <v>3324</v>
      </c>
      <c r="E219" s="1" t="s">
        <v>3057</v>
      </c>
      <c r="F219" s="19" t="s">
        <v>3058</v>
      </c>
      <c r="G219" s="1" t="s">
        <v>3059</v>
      </c>
      <c r="H219" s="1">
        <v>80</v>
      </c>
      <c r="I219" s="27"/>
      <c r="J219" s="1" t="s">
        <v>3060</v>
      </c>
      <c r="K219" s="1" t="s">
        <v>2860</v>
      </c>
      <c r="O219" s="1" t="s">
        <v>1917</v>
      </c>
      <c r="P219" s="1" t="s">
        <v>3071</v>
      </c>
      <c r="W219" t="s">
        <v>3246</v>
      </c>
    </row>
    <row r="220" spans="1:25">
      <c r="A220" s="1" t="s">
        <v>3906</v>
      </c>
      <c r="B220" s="1" t="s">
        <v>1369</v>
      </c>
      <c r="C220" s="1" t="s">
        <v>2884</v>
      </c>
      <c r="D220" s="1" t="s">
        <v>3324</v>
      </c>
      <c r="E220" s="1" t="s">
        <v>3070</v>
      </c>
      <c r="F220" s="19" t="s">
        <v>2960</v>
      </c>
      <c r="H220" s="1">
        <v>70</v>
      </c>
      <c r="I220" s="27"/>
      <c r="J220" s="1" t="s">
        <v>2961</v>
      </c>
      <c r="K220" s="1" t="s">
        <v>2854</v>
      </c>
      <c r="O220" s="1" t="s">
        <v>218</v>
      </c>
      <c r="P220" s="1" t="s">
        <v>2855</v>
      </c>
      <c r="W220" t="s">
        <v>3246</v>
      </c>
    </row>
    <row r="221" spans="1:25">
      <c r="A221" s="1" t="s">
        <v>3906</v>
      </c>
      <c r="B221" s="1" t="s">
        <v>1369</v>
      </c>
      <c r="C221" s="1" t="s">
        <v>2884</v>
      </c>
      <c r="D221" s="1" t="s">
        <v>3324</v>
      </c>
      <c r="E221" s="1" t="s">
        <v>2856</v>
      </c>
      <c r="F221" s="19" t="s">
        <v>2857</v>
      </c>
      <c r="G221" s="1" t="s">
        <v>2858</v>
      </c>
      <c r="H221" s="1">
        <v>50</v>
      </c>
      <c r="I221" s="27"/>
      <c r="J221" s="1" t="s">
        <v>2859</v>
      </c>
      <c r="K221" s="1" t="s">
        <v>2860</v>
      </c>
      <c r="L221" s="1" t="s">
        <v>2861</v>
      </c>
      <c r="O221" s="1" t="s">
        <v>1917</v>
      </c>
      <c r="P221" s="1" t="s">
        <v>2751</v>
      </c>
      <c r="T221" s="1" t="s">
        <v>3377</v>
      </c>
      <c r="W221" t="s">
        <v>3246</v>
      </c>
    </row>
    <row r="222" spans="1:25">
      <c r="A222" s="1" t="s">
        <v>3906</v>
      </c>
      <c r="B222" s="1" t="s">
        <v>1369</v>
      </c>
      <c r="C222" s="1" t="s">
        <v>2884</v>
      </c>
      <c r="D222" s="1" t="s">
        <v>3324</v>
      </c>
      <c r="E222" s="1" t="s">
        <v>2700</v>
      </c>
      <c r="F222" s="19" t="s">
        <v>2701</v>
      </c>
      <c r="G222" s="1" t="s">
        <v>3127</v>
      </c>
      <c r="H222" s="1">
        <v>70</v>
      </c>
      <c r="I222" s="27"/>
      <c r="J222" s="1" t="s">
        <v>2824</v>
      </c>
      <c r="O222" s="1" t="s">
        <v>1917</v>
      </c>
      <c r="P222" s="1" t="s">
        <v>2661</v>
      </c>
      <c r="T222" s="1" t="s">
        <v>3377</v>
      </c>
      <c r="W222" t="s">
        <v>3246</v>
      </c>
    </row>
    <row r="223" spans="1:25">
      <c r="A223" s="1" t="s">
        <v>3906</v>
      </c>
      <c r="B223" s="1" t="s">
        <v>1369</v>
      </c>
      <c r="C223" s="1" t="s">
        <v>2884</v>
      </c>
      <c r="D223" s="1" t="s">
        <v>3324</v>
      </c>
      <c r="E223" s="1" t="s">
        <v>3245</v>
      </c>
      <c r="F223" s="19" t="s">
        <v>3139</v>
      </c>
      <c r="G223" s="1" t="s">
        <v>3126</v>
      </c>
      <c r="H223" s="1">
        <v>50</v>
      </c>
      <c r="I223" s="27"/>
      <c r="J223" s="1" t="s">
        <v>3128</v>
      </c>
      <c r="K223" s="1" t="s">
        <v>3018</v>
      </c>
      <c r="O223" s="1" t="s">
        <v>1917</v>
      </c>
      <c r="P223" s="1" t="s">
        <v>2825</v>
      </c>
      <c r="W223" t="s">
        <v>3246</v>
      </c>
    </row>
    <row r="224" spans="1:25">
      <c r="A224" s="1" t="s">
        <v>3906</v>
      </c>
      <c r="B224" s="1" t="s">
        <v>1369</v>
      </c>
      <c r="C224" s="1" t="s">
        <v>2884</v>
      </c>
      <c r="D224" s="1" t="s">
        <v>3324</v>
      </c>
      <c r="E224" s="1" t="s">
        <v>2907</v>
      </c>
      <c r="F224" s="19" t="s">
        <v>2908</v>
      </c>
      <c r="G224" s="1" t="s">
        <v>2572</v>
      </c>
      <c r="H224" s="1">
        <v>20</v>
      </c>
      <c r="I224" s="27"/>
      <c r="J224" s="1" t="s">
        <v>2640</v>
      </c>
      <c r="K224" s="1" t="s">
        <v>2641</v>
      </c>
      <c r="O224" s="1" t="s">
        <v>1917</v>
      </c>
      <c r="P224" s="1" t="s">
        <v>2909</v>
      </c>
      <c r="W224" t="s">
        <v>3246</v>
      </c>
    </row>
    <row r="225" spans="1:25">
      <c r="A225" s="1" t="s">
        <v>3906</v>
      </c>
      <c r="B225" s="1" t="s">
        <v>1369</v>
      </c>
      <c r="C225" s="1" t="s">
        <v>2884</v>
      </c>
      <c r="D225" s="1" t="s">
        <v>3324</v>
      </c>
      <c r="E225" s="1" t="s">
        <v>2910</v>
      </c>
      <c r="F225" s="19" t="s">
        <v>2911</v>
      </c>
      <c r="G225" s="1" t="s">
        <v>2728</v>
      </c>
      <c r="H225" s="1">
        <v>60</v>
      </c>
      <c r="I225" s="27"/>
      <c r="J225" s="1" t="s">
        <v>1833</v>
      </c>
      <c r="K225" s="1" t="s">
        <v>2912</v>
      </c>
      <c r="O225" s="1" t="s">
        <v>1917</v>
      </c>
      <c r="P225" s="1" t="s">
        <v>2913</v>
      </c>
      <c r="T225" s="1" t="s">
        <v>3377</v>
      </c>
      <c r="W225" t="s">
        <v>3246</v>
      </c>
    </row>
    <row r="226" spans="1:25">
      <c r="A226" s="1" t="s">
        <v>3906</v>
      </c>
      <c r="B226" s="1" t="s">
        <v>1369</v>
      </c>
      <c r="C226" s="1" t="s">
        <v>2884</v>
      </c>
      <c r="D226" s="1" t="s">
        <v>3324</v>
      </c>
      <c r="E226" s="1" t="s">
        <v>3072</v>
      </c>
      <c r="F226" s="19" t="s">
        <v>2959</v>
      </c>
      <c r="H226" s="1">
        <v>40</v>
      </c>
      <c r="I226" s="27"/>
      <c r="J226" s="1" t="s">
        <v>1990</v>
      </c>
      <c r="K226" s="1" t="s">
        <v>3073</v>
      </c>
      <c r="L226" s="1" t="s">
        <v>3212</v>
      </c>
      <c r="M226" s="1" t="s">
        <v>3539</v>
      </c>
      <c r="N226" s="1" t="s">
        <v>3538</v>
      </c>
      <c r="O226" s="1" t="s">
        <v>218</v>
      </c>
      <c r="P226" s="1" t="s">
        <v>3069</v>
      </c>
      <c r="Q226" s="1" t="s">
        <v>3540</v>
      </c>
      <c r="T226" s="1" t="s">
        <v>3377</v>
      </c>
      <c r="W226" t="s">
        <v>3246</v>
      </c>
    </row>
    <row r="227" spans="1:25">
      <c r="A227" s="1" t="s">
        <v>3906</v>
      </c>
      <c r="B227" s="1" t="s">
        <v>1369</v>
      </c>
      <c r="C227" s="1" t="s">
        <v>2884</v>
      </c>
      <c r="D227" s="1" t="s">
        <v>3324</v>
      </c>
      <c r="E227" s="1" t="s">
        <v>2823</v>
      </c>
      <c r="F227" s="19" t="s">
        <v>2941</v>
      </c>
      <c r="H227" s="1">
        <v>60</v>
      </c>
      <c r="I227" s="27">
        <v>14</v>
      </c>
      <c r="J227" s="1" t="s">
        <v>2881</v>
      </c>
      <c r="K227" s="1" t="s">
        <v>2882</v>
      </c>
      <c r="L227" s="1" t="s">
        <v>3212</v>
      </c>
      <c r="M227" s="1" t="s">
        <v>3542</v>
      </c>
      <c r="N227" s="1" t="s">
        <v>3212</v>
      </c>
      <c r="O227" s="1" t="s">
        <v>1917</v>
      </c>
      <c r="P227" s="1" t="s">
        <v>3113</v>
      </c>
      <c r="Q227" s="1" t="s">
        <v>3540</v>
      </c>
      <c r="T227" s="1" t="s">
        <v>3377</v>
      </c>
      <c r="W227" t="s">
        <v>3246</v>
      </c>
      <c r="Y227" s="1" t="s">
        <v>3543</v>
      </c>
    </row>
    <row r="228" spans="1:25">
      <c r="A228" s="1" t="s">
        <v>3906</v>
      </c>
      <c r="B228" s="1" t="s">
        <v>1369</v>
      </c>
      <c r="C228" s="1" t="s">
        <v>2884</v>
      </c>
      <c r="D228" s="1" t="s">
        <v>3324</v>
      </c>
      <c r="E228" s="1" t="s">
        <v>3114</v>
      </c>
      <c r="F228" s="19" t="s">
        <v>3115</v>
      </c>
      <c r="H228" s="1">
        <v>100</v>
      </c>
      <c r="I228" s="27"/>
      <c r="J228" s="1" t="s">
        <v>3236</v>
      </c>
      <c r="K228" s="1" t="s">
        <v>265</v>
      </c>
      <c r="L228" s="1" t="s">
        <v>3212</v>
      </c>
      <c r="M228" s="1" t="s">
        <v>3539</v>
      </c>
      <c r="N228" s="1" t="s">
        <v>3212</v>
      </c>
      <c r="O228" s="1" t="s">
        <v>1917</v>
      </c>
      <c r="P228" s="1" t="s">
        <v>3244</v>
      </c>
      <c r="Q228" s="1" t="s">
        <v>3544</v>
      </c>
      <c r="W228" t="s">
        <v>3246</v>
      </c>
    </row>
    <row r="229" spans="1:25">
      <c r="A229" s="1" t="s">
        <v>3906</v>
      </c>
      <c r="B229" s="1" t="s">
        <v>1369</v>
      </c>
      <c r="C229" s="1" t="s">
        <v>2667</v>
      </c>
      <c r="D229" s="1" t="s">
        <v>3326</v>
      </c>
      <c r="E229" s="1" t="s">
        <v>2682</v>
      </c>
      <c r="F229" s="19" t="s">
        <v>2571</v>
      </c>
      <c r="G229" s="1" t="s">
        <v>2572</v>
      </c>
      <c r="H229" s="1">
        <v>100</v>
      </c>
      <c r="I229" s="27"/>
      <c r="J229" s="1" t="s">
        <v>2560</v>
      </c>
      <c r="K229" s="1" t="s">
        <v>2674</v>
      </c>
      <c r="O229" s="1" t="s">
        <v>1917</v>
      </c>
      <c r="P229" s="1" t="s">
        <v>2787</v>
      </c>
      <c r="T229" s="1" t="s">
        <v>3377</v>
      </c>
      <c r="W229" t="s">
        <v>3246</v>
      </c>
    </row>
    <row r="230" spans="1:25">
      <c r="A230" s="1" t="s">
        <v>3906</v>
      </c>
      <c r="B230" s="1" t="s">
        <v>1369</v>
      </c>
      <c r="C230" s="1" t="s">
        <v>2667</v>
      </c>
      <c r="D230" s="1" t="s">
        <v>3326</v>
      </c>
      <c r="E230" s="1" t="s">
        <v>2837</v>
      </c>
      <c r="F230" s="19" t="s">
        <v>2838</v>
      </c>
      <c r="G230" s="1" t="s">
        <v>2839</v>
      </c>
      <c r="H230" s="1">
        <v>30</v>
      </c>
      <c r="I230" s="27"/>
      <c r="J230" s="1" t="s">
        <v>1990</v>
      </c>
      <c r="K230" s="1" t="s">
        <v>338</v>
      </c>
      <c r="O230" s="1" t="s">
        <v>218</v>
      </c>
      <c r="P230" s="1" t="s">
        <v>2840</v>
      </c>
      <c r="W230" t="s">
        <v>3246</v>
      </c>
    </row>
    <row r="231" spans="1:25">
      <c r="A231" s="1" t="s">
        <v>3906</v>
      </c>
      <c r="B231" s="1" t="s">
        <v>1369</v>
      </c>
      <c r="C231" s="1" t="s">
        <v>2667</v>
      </c>
      <c r="D231" s="1" t="s">
        <v>3326</v>
      </c>
      <c r="E231" s="1" t="s">
        <v>2841</v>
      </c>
      <c r="F231" s="19" t="s">
        <v>2950</v>
      </c>
      <c r="G231" s="1" t="s">
        <v>2835</v>
      </c>
      <c r="H231" s="1">
        <v>75</v>
      </c>
      <c r="I231" s="27"/>
      <c r="J231" s="1" t="s">
        <v>2951</v>
      </c>
      <c r="K231" s="1" t="s">
        <v>1916</v>
      </c>
      <c r="O231" s="1" t="s">
        <v>2200</v>
      </c>
      <c r="P231" s="1" t="s">
        <v>2672</v>
      </c>
      <c r="T231" s="1" t="s">
        <v>3377</v>
      </c>
      <c r="W231" t="s">
        <v>3246</v>
      </c>
    </row>
    <row r="232" spans="1:25">
      <c r="A232" s="1" t="s">
        <v>3906</v>
      </c>
      <c r="B232" s="1" t="s">
        <v>1369</v>
      </c>
      <c r="C232" s="1" t="s">
        <v>2667</v>
      </c>
      <c r="D232" s="1" t="s">
        <v>3326</v>
      </c>
      <c r="E232" s="1" t="s">
        <v>2952</v>
      </c>
      <c r="F232" s="19" t="s">
        <v>2953</v>
      </c>
      <c r="H232" s="1">
        <v>35</v>
      </c>
      <c r="I232" s="27"/>
      <c r="J232" s="1" t="s">
        <v>1990</v>
      </c>
      <c r="O232" s="1" t="s">
        <v>1917</v>
      </c>
      <c r="P232" s="1" t="s">
        <v>2840</v>
      </c>
      <c r="W232" t="s">
        <v>3246</v>
      </c>
    </row>
    <row r="233" spans="1:25">
      <c r="A233" s="1" t="s">
        <v>3906</v>
      </c>
      <c r="B233" s="1" t="s">
        <v>1369</v>
      </c>
      <c r="C233" s="1" t="s">
        <v>2667</v>
      </c>
      <c r="D233" s="1" t="s">
        <v>3326</v>
      </c>
      <c r="E233" s="1" t="s">
        <v>2895</v>
      </c>
      <c r="F233" s="19" t="s">
        <v>3006</v>
      </c>
      <c r="G233" s="1" t="s">
        <v>2777</v>
      </c>
      <c r="H233" s="1">
        <v>35</v>
      </c>
      <c r="I233" s="27"/>
      <c r="J233" s="1" t="s">
        <v>1990</v>
      </c>
      <c r="O233" s="1" t="s">
        <v>218</v>
      </c>
      <c r="P233" s="1" t="s">
        <v>2840</v>
      </c>
      <c r="W233" t="s">
        <v>3246</v>
      </c>
    </row>
    <row r="234" spans="1:25">
      <c r="A234" s="1" t="s">
        <v>3906</v>
      </c>
      <c r="B234" s="1" t="s">
        <v>1369</v>
      </c>
      <c r="C234" s="1" t="s">
        <v>2667</v>
      </c>
      <c r="D234" s="1" t="s">
        <v>3326</v>
      </c>
      <c r="E234" s="1" t="s">
        <v>3007</v>
      </c>
      <c r="F234" s="19" t="s">
        <v>3008</v>
      </c>
      <c r="G234" s="1" t="s">
        <v>2777</v>
      </c>
      <c r="H234" s="1">
        <v>35</v>
      </c>
      <c r="I234" s="27"/>
      <c r="J234" s="1" t="s">
        <v>1990</v>
      </c>
      <c r="K234" s="1" t="s">
        <v>3009</v>
      </c>
      <c r="O234" s="1" t="s">
        <v>1917</v>
      </c>
      <c r="P234" s="1" t="s">
        <v>2840</v>
      </c>
      <c r="W234" t="s">
        <v>3246</v>
      </c>
    </row>
    <row r="235" spans="1:25">
      <c r="A235" s="1" t="s">
        <v>3906</v>
      </c>
      <c r="B235" s="1" t="s">
        <v>1369</v>
      </c>
      <c r="C235" s="1" t="s">
        <v>2667</v>
      </c>
      <c r="D235" s="1" t="s">
        <v>3326</v>
      </c>
      <c r="E235" s="1" t="s">
        <v>2689</v>
      </c>
      <c r="F235" s="19" t="s">
        <v>2690</v>
      </c>
      <c r="G235" s="1" t="s">
        <v>2777</v>
      </c>
      <c r="H235" s="1">
        <v>40</v>
      </c>
      <c r="I235" s="27"/>
      <c r="J235" s="1" t="s">
        <v>2476</v>
      </c>
      <c r="K235" s="1" t="s">
        <v>2477</v>
      </c>
      <c r="O235" s="1" t="s">
        <v>1917</v>
      </c>
      <c r="P235" s="1" t="s">
        <v>2840</v>
      </c>
      <c r="W235" t="s">
        <v>3246</v>
      </c>
    </row>
    <row r="236" spans="1:25">
      <c r="A236" s="1" t="s">
        <v>3906</v>
      </c>
      <c r="B236" s="1" t="s">
        <v>1369</v>
      </c>
      <c r="C236" s="1" t="s">
        <v>2667</v>
      </c>
      <c r="D236" s="1" t="s">
        <v>3326</v>
      </c>
      <c r="E236" s="1" t="s">
        <v>2605</v>
      </c>
      <c r="F236" s="19" t="s">
        <v>2606</v>
      </c>
      <c r="G236" s="1" t="s">
        <v>2777</v>
      </c>
      <c r="H236" s="1">
        <v>35</v>
      </c>
      <c r="I236" s="27"/>
      <c r="J236" s="1" t="s">
        <v>2836</v>
      </c>
      <c r="K236" s="1" t="s">
        <v>265</v>
      </c>
      <c r="O236" s="1" t="s">
        <v>2165</v>
      </c>
      <c r="P236" s="1" t="s">
        <v>2840</v>
      </c>
      <c r="T236" s="1" t="s">
        <v>3377</v>
      </c>
      <c r="W236" t="s">
        <v>3246</v>
      </c>
    </row>
    <row r="237" spans="1:25">
      <c r="A237" s="1" t="s">
        <v>3906</v>
      </c>
      <c r="B237" s="1" t="s">
        <v>1369</v>
      </c>
      <c r="C237" s="1" t="s">
        <v>2667</v>
      </c>
      <c r="D237" s="1" t="s">
        <v>3326</v>
      </c>
      <c r="E237" s="1" t="s">
        <v>2720</v>
      </c>
      <c r="F237" s="19" t="s">
        <v>2721</v>
      </c>
      <c r="G237" s="1" t="s">
        <v>2777</v>
      </c>
      <c r="H237" s="1">
        <v>30</v>
      </c>
      <c r="I237" s="27"/>
      <c r="J237" s="1" t="s">
        <v>2049</v>
      </c>
      <c r="K237" s="1" t="s">
        <v>338</v>
      </c>
      <c r="O237" s="1" t="s">
        <v>218</v>
      </c>
      <c r="P237" s="1" t="s">
        <v>2648</v>
      </c>
      <c r="W237" t="s">
        <v>3246</v>
      </c>
    </row>
    <row r="238" spans="1:25">
      <c r="A238" s="1" t="s">
        <v>3906</v>
      </c>
      <c r="B238" s="1" t="s">
        <v>1369</v>
      </c>
      <c r="C238" s="1" t="s">
        <v>2667</v>
      </c>
      <c r="D238" s="1" t="s">
        <v>3326</v>
      </c>
      <c r="E238" s="1" t="s">
        <v>2649</v>
      </c>
      <c r="F238" s="19" t="s">
        <v>2540</v>
      </c>
      <c r="G238" s="1" t="s">
        <v>2777</v>
      </c>
      <c r="H238" s="1">
        <v>60</v>
      </c>
      <c r="I238" s="27"/>
      <c r="J238" s="1" t="s">
        <v>1990</v>
      </c>
      <c r="K238" s="1" t="s">
        <v>2486</v>
      </c>
      <c r="O238" s="1" t="s">
        <v>1917</v>
      </c>
      <c r="P238" s="1" t="s">
        <v>2840</v>
      </c>
      <c r="W238" t="s">
        <v>3246</v>
      </c>
    </row>
    <row r="239" spans="1:25">
      <c r="A239" s="1" t="s">
        <v>3906</v>
      </c>
      <c r="B239" s="1" t="s">
        <v>1369</v>
      </c>
      <c r="C239" s="1" t="s">
        <v>2667</v>
      </c>
      <c r="D239" s="1" t="s">
        <v>3326</v>
      </c>
      <c r="E239" s="1" t="s">
        <v>2541</v>
      </c>
      <c r="F239" s="19" t="s">
        <v>2542</v>
      </c>
      <c r="G239" s="1" t="s">
        <v>2543</v>
      </c>
      <c r="H239" s="1">
        <v>65</v>
      </c>
      <c r="I239" s="27"/>
      <c r="J239" s="1" t="s">
        <v>2673</v>
      </c>
      <c r="K239" s="1" t="s">
        <v>265</v>
      </c>
      <c r="O239" s="1" t="s">
        <v>1917</v>
      </c>
      <c r="P239" s="1" t="s">
        <v>2661</v>
      </c>
      <c r="W239" t="s">
        <v>3246</v>
      </c>
    </row>
    <row r="240" spans="1:25">
      <c r="A240" s="1" t="s">
        <v>3906</v>
      </c>
      <c r="B240" s="1" t="s">
        <v>1369</v>
      </c>
      <c r="C240" s="1" t="s">
        <v>2667</v>
      </c>
      <c r="D240" s="1" t="s">
        <v>3326</v>
      </c>
      <c r="E240" s="1" t="s">
        <v>2662</v>
      </c>
      <c r="F240" s="19" t="s">
        <v>2663</v>
      </c>
      <c r="G240" s="1" t="s">
        <v>2777</v>
      </c>
      <c r="H240" s="1">
        <v>45</v>
      </c>
      <c r="I240" s="27"/>
      <c r="J240" s="1" t="s">
        <v>2778</v>
      </c>
      <c r="L240" s="1" t="s">
        <v>2779</v>
      </c>
      <c r="O240" s="1" t="s">
        <v>218</v>
      </c>
      <c r="P240" s="1" t="s">
        <v>2780</v>
      </c>
      <c r="W240" t="s">
        <v>3246</v>
      </c>
    </row>
    <row r="241" spans="1:23">
      <c r="A241" s="1" t="s">
        <v>3906</v>
      </c>
      <c r="B241" s="1" t="s">
        <v>1369</v>
      </c>
      <c r="C241" s="1" t="s">
        <v>2667</v>
      </c>
      <c r="D241" s="1" t="s">
        <v>3326</v>
      </c>
      <c r="E241" s="1" t="s">
        <v>2781</v>
      </c>
      <c r="F241" s="19" t="s">
        <v>2782</v>
      </c>
      <c r="G241" s="1" t="s">
        <v>2783</v>
      </c>
      <c r="H241" s="1">
        <v>85</v>
      </c>
      <c r="I241" s="27"/>
      <c r="J241" s="1" t="s">
        <v>2836</v>
      </c>
      <c r="O241" s="1" t="s">
        <v>1917</v>
      </c>
      <c r="P241" s="1" t="s">
        <v>143</v>
      </c>
      <c r="W241" t="s">
        <v>3246</v>
      </c>
    </row>
    <row r="242" spans="1:23">
      <c r="A242" s="1" t="s">
        <v>3906</v>
      </c>
      <c r="B242" s="1" t="s">
        <v>1369</v>
      </c>
      <c r="C242" s="1" t="s">
        <v>2667</v>
      </c>
      <c r="D242" s="1" t="s">
        <v>3326</v>
      </c>
      <c r="E242" s="1" t="s">
        <v>2887</v>
      </c>
      <c r="F242" s="19" t="s">
        <v>2888</v>
      </c>
      <c r="G242" s="1" t="s">
        <v>2889</v>
      </c>
      <c r="H242" s="1">
        <v>100</v>
      </c>
      <c r="I242" s="27"/>
      <c r="J242" s="1" t="s">
        <v>2890</v>
      </c>
      <c r="K242" s="1" t="s">
        <v>2891</v>
      </c>
      <c r="O242" s="1" t="s">
        <v>1917</v>
      </c>
      <c r="P242" s="1" t="s">
        <v>2780</v>
      </c>
      <c r="W242" t="s">
        <v>3246</v>
      </c>
    </row>
    <row r="243" spans="1:23">
      <c r="A243" s="1" t="s">
        <v>3906</v>
      </c>
      <c r="B243" s="1" t="s">
        <v>1369</v>
      </c>
      <c r="C243" s="1" t="s">
        <v>2667</v>
      </c>
      <c r="D243" s="1" t="s">
        <v>3326</v>
      </c>
      <c r="E243" s="1" t="s">
        <v>2892</v>
      </c>
      <c r="F243" s="19" t="s">
        <v>2893</v>
      </c>
      <c r="G243" s="1" t="s">
        <v>2894</v>
      </c>
      <c r="H243" s="1">
        <v>60</v>
      </c>
      <c r="I243" s="27"/>
      <c r="J243" s="1" t="s">
        <v>2890</v>
      </c>
      <c r="K243" s="1" t="s">
        <v>338</v>
      </c>
      <c r="O243" s="1" t="s">
        <v>1917</v>
      </c>
      <c r="P243" s="1" t="s">
        <v>2943</v>
      </c>
      <c r="W243" t="s">
        <v>3246</v>
      </c>
    </row>
    <row r="244" spans="1:23">
      <c r="A244" s="1" t="s">
        <v>3906</v>
      </c>
      <c r="B244" s="1" t="s">
        <v>1369</v>
      </c>
      <c r="C244" s="1" t="s">
        <v>2667</v>
      </c>
      <c r="D244" s="1" t="s">
        <v>3326</v>
      </c>
      <c r="E244" s="1" t="s">
        <v>2944</v>
      </c>
      <c r="F244" s="19" t="s">
        <v>2945</v>
      </c>
      <c r="G244" s="1" t="s">
        <v>2946</v>
      </c>
      <c r="H244" s="1">
        <v>40</v>
      </c>
      <c r="I244" s="27"/>
      <c r="J244" s="1" t="s">
        <v>2947</v>
      </c>
      <c r="K244" s="1" t="s">
        <v>2619</v>
      </c>
      <c r="O244" s="1" t="s">
        <v>218</v>
      </c>
      <c r="P244" s="1" t="s">
        <v>2672</v>
      </c>
      <c r="W244" t="s">
        <v>3246</v>
      </c>
    </row>
    <row r="245" spans="1:23">
      <c r="A245" s="1" t="s">
        <v>3906</v>
      </c>
      <c r="B245" s="1" t="s">
        <v>1369</v>
      </c>
      <c r="C245" s="1" t="s">
        <v>2667</v>
      </c>
      <c r="D245" s="1" t="s">
        <v>3326</v>
      </c>
      <c r="E245" s="1" t="s">
        <v>2948</v>
      </c>
      <c r="F245" s="19" t="s">
        <v>2949</v>
      </c>
      <c r="G245" s="1" t="s">
        <v>2591</v>
      </c>
      <c r="H245" s="1">
        <v>50</v>
      </c>
      <c r="I245" s="27"/>
      <c r="J245" s="1" t="s">
        <v>3061</v>
      </c>
      <c r="K245" s="1" t="s">
        <v>3062</v>
      </c>
      <c r="O245" s="1" t="s">
        <v>1917</v>
      </c>
      <c r="P245" s="1" t="s">
        <v>2780</v>
      </c>
      <c r="W245" t="s">
        <v>3246</v>
      </c>
    </row>
    <row r="246" spans="1:23">
      <c r="A246" s="1" t="s">
        <v>3906</v>
      </c>
      <c r="B246" s="1" t="s">
        <v>1369</v>
      </c>
      <c r="C246" s="1" t="s">
        <v>2667</v>
      </c>
      <c r="D246" s="1" t="s">
        <v>3326</v>
      </c>
      <c r="E246" s="1" t="s">
        <v>3063</v>
      </c>
      <c r="F246" s="19" t="s">
        <v>3064</v>
      </c>
      <c r="G246" s="1" t="s">
        <v>3065</v>
      </c>
      <c r="H246" s="1">
        <v>80</v>
      </c>
      <c r="I246" s="27"/>
      <c r="J246" s="1" t="s">
        <v>2729</v>
      </c>
      <c r="K246" s="1" t="s">
        <v>2955</v>
      </c>
      <c r="O246" s="1" t="s">
        <v>218</v>
      </c>
      <c r="P246" s="1" t="s">
        <v>2842</v>
      </c>
      <c r="W246" t="s">
        <v>3246</v>
      </c>
    </row>
    <row r="247" spans="1:23">
      <c r="A247" s="1" t="s">
        <v>3906</v>
      </c>
      <c r="B247" s="1" t="s">
        <v>1369</v>
      </c>
      <c r="C247" s="1" t="s">
        <v>2667</v>
      </c>
      <c r="D247" s="1" t="s">
        <v>3326</v>
      </c>
      <c r="E247" s="1" t="s">
        <v>2956</v>
      </c>
      <c r="F247" s="19" t="s">
        <v>2521</v>
      </c>
      <c r="H247" s="1">
        <v>90</v>
      </c>
      <c r="I247" s="27"/>
      <c r="J247" s="1" t="s">
        <v>2729</v>
      </c>
      <c r="K247" s="1" t="s">
        <v>2522</v>
      </c>
      <c r="O247" s="1" t="s">
        <v>1917</v>
      </c>
      <c r="P247" s="1" t="s">
        <v>2422</v>
      </c>
      <c r="W247" t="s">
        <v>3246</v>
      </c>
    </row>
    <row r="248" spans="1:23">
      <c r="A248" s="1" t="s">
        <v>3906</v>
      </c>
      <c r="B248" s="1" t="s">
        <v>1369</v>
      </c>
      <c r="C248" s="1" t="s">
        <v>2667</v>
      </c>
      <c r="D248" s="1" t="s">
        <v>3326</v>
      </c>
      <c r="E248" s="1" t="s">
        <v>2523</v>
      </c>
      <c r="F248" s="19" t="s">
        <v>2530</v>
      </c>
      <c r="H248" s="1">
        <v>60</v>
      </c>
      <c r="I248" s="27"/>
      <c r="J248" s="1" t="s">
        <v>2729</v>
      </c>
      <c r="K248" s="1" t="s">
        <v>2522</v>
      </c>
      <c r="O248" s="1" t="s">
        <v>218</v>
      </c>
      <c r="P248" s="1" t="s">
        <v>517</v>
      </c>
      <c r="W248" t="s">
        <v>3246</v>
      </c>
    </row>
    <row r="249" spans="1:23">
      <c r="A249" s="1" t="s">
        <v>3906</v>
      </c>
      <c r="B249" s="1" t="s">
        <v>1369</v>
      </c>
      <c r="C249" s="1" t="s">
        <v>2667</v>
      </c>
      <c r="D249" s="1" t="s">
        <v>3326</v>
      </c>
      <c r="E249" s="1" t="s">
        <v>2531</v>
      </c>
      <c r="F249" s="19" t="s">
        <v>2532</v>
      </c>
      <c r="G249" s="1" t="s">
        <v>2670</v>
      </c>
      <c r="H249" s="1">
        <v>50</v>
      </c>
      <c r="I249" s="27"/>
      <c r="J249" s="1" t="s">
        <v>2729</v>
      </c>
      <c r="K249" s="1" t="s">
        <v>2533</v>
      </c>
      <c r="O249" s="1" t="s">
        <v>1917</v>
      </c>
      <c r="P249" s="1" t="s">
        <v>2422</v>
      </c>
      <c r="W249" t="s">
        <v>3246</v>
      </c>
    </row>
    <row r="250" spans="1:23">
      <c r="A250" s="1" t="s">
        <v>3906</v>
      </c>
      <c r="B250" s="1" t="s">
        <v>1369</v>
      </c>
      <c r="C250" s="1" t="s">
        <v>2667</v>
      </c>
      <c r="D250" s="1" t="s">
        <v>3326</v>
      </c>
      <c r="E250" s="1" t="s">
        <v>2726</v>
      </c>
      <c r="F250" s="19" t="s">
        <v>2727</v>
      </c>
      <c r="G250" s="1" t="s">
        <v>2728</v>
      </c>
      <c r="H250" s="1">
        <v>127</v>
      </c>
      <c r="I250" s="27">
        <v>32</v>
      </c>
      <c r="J250" s="1" t="s">
        <v>2729</v>
      </c>
      <c r="K250" s="1" t="s">
        <v>2730</v>
      </c>
      <c r="L250" s="1" t="s">
        <v>3212</v>
      </c>
      <c r="M250" s="1" t="s">
        <v>3274</v>
      </c>
      <c r="N250" s="1" t="s">
        <v>3211</v>
      </c>
      <c r="O250" s="1" t="s">
        <v>1917</v>
      </c>
      <c r="P250" s="1" t="s">
        <v>2842</v>
      </c>
      <c r="Q250" s="1" t="s">
        <v>3275</v>
      </c>
      <c r="W250" s="1" t="s">
        <v>3254</v>
      </c>
    </row>
    <row r="251" spans="1:23">
      <c r="A251" s="1" t="s">
        <v>3906</v>
      </c>
      <c r="B251" s="1" t="s">
        <v>1369</v>
      </c>
      <c r="C251" s="1" t="s">
        <v>841</v>
      </c>
      <c r="D251" s="1" t="s">
        <v>3451</v>
      </c>
      <c r="E251" s="1" t="s">
        <v>919</v>
      </c>
      <c r="F251" s="19" t="s">
        <v>920</v>
      </c>
      <c r="H251" s="1">
        <v>70</v>
      </c>
      <c r="I251" s="27"/>
      <c r="J251" s="1" t="s">
        <v>921</v>
      </c>
      <c r="O251" s="1" t="s">
        <v>1051</v>
      </c>
      <c r="P251" s="1" t="s">
        <v>922</v>
      </c>
      <c r="W251" s="1" t="s">
        <v>3254</v>
      </c>
    </row>
    <row r="252" spans="1:23">
      <c r="A252" s="1" t="s">
        <v>3906</v>
      </c>
      <c r="B252" s="1" t="s">
        <v>1369</v>
      </c>
      <c r="C252" s="1" t="s">
        <v>841</v>
      </c>
      <c r="D252" s="1" t="s">
        <v>3451</v>
      </c>
      <c r="E252" s="1" t="s">
        <v>923</v>
      </c>
      <c r="F252" s="19" t="s">
        <v>924</v>
      </c>
      <c r="G252" s="1" t="s">
        <v>925</v>
      </c>
      <c r="H252" s="1">
        <v>55</v>
      </c>
      <c r="I252" s="27"/>
      <c r="J252" s="1" t="s">
        <v>969</v>
      </c>
      <c r="O252" s="1" t="s">
        <v>850</v>
      </c>
      <c r="P252" s="1" t="s">
        <v>926</v>
      </c>
      <c r="W252" t="s">
        <v>3254</v>
      </c>
    </row>
    <row r="253" spans="1:23">
      <c r="A253" s="1" t="s">
        <v>3906</v>
      </c>
      <c r="B253" s="1" t="s">
        <v>1369</v>
      </c>
      <c r="C253" s="1" t="s">
        <v>841</v>
      </c>
      <c r="D253" s="1" t="s">
        <v>3451</v>
      </c>
      <c r="E253" s="1" t="s">
        <v>854</v>
      </c>
      <c r="F253" s="19" t="s">
        <v>3136</v>
      </c>
      <c r="G253" s="1" t="s">
        <v>827</v>
      </c>
      <c r="H253" s="1">
        <v>60</v>
      </c>
      <c r="I253" s="27"/>
      <c r="J253" s="1" t="s">
        <v>732</v>
      </c>
      <c r="K253" s="1" t="s">
        <v>733</v>
      </c>
      <c r="O253" s="1" t="s">
        <v>957</v>
      </c>
      <c r="P253" s="1" t="s">
        <v>979</v>
      </c>
      <c r="W253" t="s">
        <v>3248</v>
      </c>
    </row>
    <row r="254" spans="1:23">
      <c r="A254" s="1" t="s">
        <v>3906</v>
      </c>
      <c r="B254" s="1" t="s">
        <v>1369</v>
      </c>
      <c r="C254" s="1" t="s">
        <v>841</v>
      </c>
      <c r="D254" s="1" t="s">
        <v>3451</v>
      </c>
      <c r="E254" s="1" t="s">
        <v>980</v>
      </c>
      <c r="F254" s="19" t="s">
        <v>3137</v>
      </c>
      <c r="G254" s="1" t="s">
        <v>981</v>
      </c>
      <c r="H254" s="1">
        <v>22</v>
      </c>
      <c r="I254" s="27"/>
      <c r="J254" s="1" t="s">
        <v>732</v>
      </c>
      <c r="K254" s="1" t="s">
        <v>982</v>
      </c>
      <c r="O254" s="1" t="s">
        <v>673</v>
      </c>
      <c r="P254" s="1" t="s">
        <v>796</v>
      </c>
      <c r="W254" t="s">
        <v>3248</v>
      </c>
    </row>
    <row r="255" spans="1:23">
      <c r="A255" s="1" t="s">
        <v>3906</v>
      </c>
      <c r="B255" s="1" t="s">
        <v>1369</v>
      </c>
      <c r="C255" s="1" t="s">
        <v>841</v>
      </c>
      <c r="D255" s="1" t="s">
        <v>3451</v>
      </c>
      <c r="E255" s="1" t="s">
        <v>842</v>
      </c>
      <c r="F255" s="19" t="s">
        <v>843</v>
      </c>
      <c r="G255" s="1" t="s">
        <v>855</v>
      </c>
      <c r="H255" s="1">
        <v>40</v>
      </c>
      <c r="I255" s="27"/>
      <c r="J255" s="1" t="s">
        <v>992</v>
      </c>
      <c r="O255" s="1" t="s">
        <v>844</v>
      </c>
      <c r="P255" s="1" t="s">
        <v>845</v>
      </c>
      <c r="W255" s="1" t="s">
        <v>3248</v>
      </c>
    </row>
    <row r="256" spans="1:23">
      <c r="A256" s="1" t="s">
        <v>3906</v>
      </c>
      <c r="B256" s="1" t="s">
        <v>1369</v>
      </c>
      <c r="C256" s="1" t="s">
        <v>841</v>
      </c>
      <c r="D256" s="1" t="s">
        <v>3451</v>
      </c>
      <c r="E256" s="1" t="s">
        <v>927</v>
      </c>
      <c r="F256" s="19" t="s">
        <v>928</v>
      </c>
      <c r="G256" s="1" t="s">
        <v>929</v>
      </c>
      <c r="H256" s="1">
        <v>90</v>
      </c>
      <c r="I256" s="27"/>
      <c r="J256" s="1" t="s">
        <v>809</v>
      </c>
      <c r="K256" s="1" t="s">
        <v>481</v>
      </c>
      <c r="O256" s="1" t="s">
        <v>957</v>
      </c>
      <c r="P256" s="1" t="s">
        <v>979</v>
      </c>
      <c r="W256" s="1" t="s">
        <v>3248</v>
      </c>
    </row>
    <row r="257" spans="1:23">
      <c r="A257" s="1" t="s">
        <v>3906</v>
      </c>
      <c r="B257" s="1" t="s">
        <v>1369</v>
      </c>
      <c r="C257" s="1" t="s">
        <v>841</v>
      </c>
      <c r="D257" s="1" t="s">
        <v>3451</v>
      </c>
      <c r="E257" s="1" t="s">
        <v>846</v>
      </c>
      <c r="F257" s="19" t="s">
        <v>847</v>
      </c>
      <c r="H257" s="1">
        <v>18</v>
      </c>
      <c r="I257" s="27"/>
      <c r="J257" s="1" t="s">
        <v>969</v>
      </c>
      <c r="O257" s="1" t="s">
        <v>850</v>
      </c>
      <c r="P257" s="1" t="s">
        <v>852</v>
      </c>
      <c r="W257" t="s">
        <v>3246</v>
      </c>
    </row>
    <row r="258" spans="1:23">
      <c r="A258" s="1" t="s">
        <v>3906</v>
      </c>
      <c r="B258" s="1" t="s">
        <v>1369</v>
      </c>
      <c r="C258" s="1" t="s">
        <v>841</v>
      </c>
      <c r="D258" s="1" t="s">
        <v>3451</v>
      </c>
      <c r="E258" s="1" t="s">
        <v>810</v>
      </c>
      <c r="F258" s="19" t="s">
        <v>933</v>
      </c>
      <c r="H258" s="1">
        <v>40</v>
      </c>
      <c r="I258" s="27"/>
      <c r="J258" s="1" t="s">
        <v>934</v>
      </c>
      <c r="O258" s="1" t="s">
        <v>1051</v>
      </c>
      <c r="P258" s="1" t="s">
        <v>1056</v>
      </c>
      <c r="W258" t="s">
        <v>3246</v>
      </c>
    </row>
    <row r="259" spans="1:23">
      <c r="A259" s="1" t="s">
        <v>3906</v>
      </c>
      <c r="B259" s="1" t="s">
        <v>1369</v>
      </c>
      <c r="C259" s="1" t="s">
        <v>841</v>
      </c>
      <c r="D259" s="1" t="s">
        <v>3451</v>
      </c>
      <c r="E259" s="1" t="s">
        <v>1057</v>
      </c>
      <c r="F259" s="19" t="s">
        <v>1058</v>
      </c>
      <c r="G259" s="1" t="s">
        <v>1059</v>
      </c>
      <c r="H259" s="1">
        <v>48</v>
      </c>
      <c r="I259" s="27"/>
      <c r="J259" s="1" t="s">
        <v>1063</v>
      </c>
      <c r="O259" s="1" t="s">
        <v>1051</v>
      </c>
      <c r="P259" s="1" t="s">
        <v>979</v>
      </c>
      <c r="W259" t="s">
        <v>3246</v>
      </c>
    </row>
    <row r="260" spans="1:23">
      <c r="A260" s="1" t="s">
        <v>3906</v>
      </c>
      <c r="B260" s="1" t="s">
        <v>1369</v>
      </c>
      <c r="C260" s="1" t="s">
        <v>841</v>
      </c>
      <c r="D260" s="1" t="s">
        <v>3451</v>
      </c>
      <c r="E260" s="1" t="s">
        <v>1060</v>
      </c>
      <c r="F260" s="19" t="s">
        <v>1061</v>
      </c>
      <c r="G260" s="1" t="s">
        <v>1062</v>
      </c>
      <c r="H260" s="1">
        <v>41</v>
      </c>
      <c r="I260" s="27"/>
      <c r="J260" s="1" t="s">
        <v>1063</v>
      </c>
      <c r="K260" s="1" t="s">
        <v>1064</v>
      </c>
      <c r="O260" s="1" t="s">
        <v>957</v>
      </c>
      <c r="P260" s="1" t="s">
        <v>824</v>
      </c>
      <c r="W260" t="s">
        <v>3246</v>
      </c>
    </row>
    <row r="261" spans="1:23">
      <c r="A261" s="1" t="s">
        <v>3906</v>
      </c>
      <c r="B261" s="1" t="s">
        <v>1369</v>
      </c>
      <c r="C261" s="1" t="s">
        <v>841</v>
      </c>
      <c r="D261" s="1" t="s">
        <v>3451</v>
      </c>
      <c r="E261" s="1" t="s">
        <v>825</v>
      </c>
      <c r="F261" s="19" t="s">
        <v>826</v>
      </c>
      <c r="G261" s="1" t="s">
        <v>827</v>
      </c>
      <c r="H261" s="1">
        <v>50</v>
      </c>
      <c r="I261" s="27"/>
      <c r="J261" s="1" t="s">
        <v>1063</v>
      </c>
      <c r="O261" s="1" t="s">
        <v>1119</v>
      </c>
      <c r="P261" s="1" t="s">
        <v>891</v>
      </c>
      <c r="W261" t="s">
        <v>3246</v>
      </c>
    </row>
    <row r="262" spans="1:23">
      <c r="A262" s="1" t="s">
        <v>3906</v>
      </c>
      <c r="B262" s="1" t="s">
        <v>1369</v>
      </c>
      <c r="C262" s="1" t="s">
        <v>2813</v>
      </c>
      <c r="D262" s="1" t="s">
        <v>3452</v>
      </c>
      <c r="E262" s="1" t="s">
        <v>2923</v>
      </c>
      <c r="F262" s="19" t="s">
        <v>2809</v>
      </c>
      <c r="G262" s="1" t="s">
        <v>2810</v>
      </c>
      <c r="H262" s="1">
        <v>40</v>
      </c>
      <c r="I262" s="27"/>
      <c r="J262" s="1" t="s">
        <v>2476</v>
      </c>
      <c r="O262" s="1" t="s">
        <v>1917</v>
      </c>
      <c r="P262" s="1" t="s">
        <v>2811</v>
      </c>
      <c r="W262" t="s">
        <v>3246</v>
      </c>
    </row>
    <row r="263" spans="1:23">
      <c r="A263" s="1" t="s">
        <v>3906</v>
      </c>
      <c r="B263" s="1" t="s">
        <v>1369</v>
      </c>
      <c r="C263" s="1" t="s">
        <v>2813</v>
      </c>
      <c r="D263" s="1" t="s">
        <v>3452</v>
      </c>
      <c r="E263" s="1" t="s">
        <v>2927</v>
      </c>
      <c r="F263" s="19" t="s">
        <v>2926</v>
      </c>
      <c r="G263" s="1" t="s">
        <v>2928</v>
      </c>
      <c r="H263" s="1">
        <v>38</v>
      </c>
      <c r="I263" s="27"/>
      <c r="J263" s="1" t="s">
        <v>2929</v>
      </c>
      <c r="O263" s="1" t="s">
        <v>1917</v>
      </c>
      <c r="P263" s="1" t="s">
        <v>2930</v>
      </c>
      <c r="W263" t="s">
        <v>3246</v>
      </c>
    </row>
    <row r="264" spans="1:23">
      <c r="A264" s="1" t="s">
        <v>3906</v>
      </c>
      <c r="B264" s="1" t="s">
        <v>1369</v>
      </c>
      <c r="C264" s="1" t="s">
        <v>2813</v>
      </c>
      <c r="D264" s="1" t="s">
        <v>3452</v>
      </c>
      <c r="E264" s="1" t="s">
        <v>2931</v>
      </c>
      <c r="F264" s="19" t="s">
        <v>2932</v>
      </c>
      <c r="G264" s="1" t="s">
        <v>2933</v>
      </c>
      <c r="H264" s="1">
        <v>50</v>
      </c>
      <c r="I264" s="27"/>
      <c r="J264" s="1" t="s">
        <v>2934</v>
      </c>
      <c r="K264" s="1" t="s">
        <v>2935</v>
      </c>
      <c r="O264" s="1" t="s">
        <v>218</v>
      </c>
      <c r="P264" s="1" t="s">
        <v>3043</v>
      </c>
      <c r="W264" t="s">
        <v>3246</v>
      </c>
    </row>
    <row r="265" spans="1:23">
      <c r="A265" s="1" t="s">
        <v>3906</v>
      </c>
      <c r="B265" s="1" t="s">
        <v>1369</v>
      </c>
      <c r="C265" s="1" t="s">
        <v>2813</v>
      </c>
      <c r="D265" s="1" t="s">
        <v>3452</v>
      </c>
      <c r="E265" s="1" t="s">
        <v>3044</v>
      </c>
      <c r="F265" s="19" t="s">
        <v>3045</v>
      </c>
      <c r="G265" s="1" t="s">
        <v>2810</v>
      </c>
      <c r="H265" s="1">
        <v>35</v>
      </c>
      <c r="I265" s="27"/>
      <c r="J265" s="1" t="s">
        <v>1990</v>
      </c>
      <c r="K265" s="1" t="s">
        <v>3106</v>
      </c>
      <c r="O265" s="1" t="s">
        <v>1917</v>
      </c>
      <c r="P265" s="1" t="s">
        <v>3107</v>
      </c>
      <c r="W265" t="s">
        <v>3246</v>
      </c>
    </row>
    <row r="266" spans="1:23">
      <c r="A266" s="1" t="s">
        <v>3906</v>
      </c>
      <c r="B266" s="1" t="s">
        <v>1369</v>
      </c>
      <c r="C266" s="1" t="s">
        <v>2813</v>
      </c>
      <c r="D266" s="1" t="s">
        <v>3452</v>
      </c>
      <c r="E266" s="1" t="s">
        <v>3108</v>
      </c>
      <c r="F266" s="19" t="s">
        <v>3109</v>
      </c>
      <c r="G266" s="1" t="s">
        <v>3110</v>
      </c>
      <c r="H266" s="1">
        <v>30</v>
      </c>
      <c r="I266" s="27"/>
      <c r="J266" s="1" t="s">
        <v>894</v>
      </c>
      <c r="O266" s="1" t="s">
        <v>1917</v>
      </c>
      <c r="P266" s="1" t="s">
        <v>2036</v>
      </c>
      <c r="W266" t="s">
        <v>3246</v>
      </c>
    </row>
    <row r="267" spans="1:23">
      <c r="A267" s="1" t="s">
        <v>3906</v>
      </c>
      <c r="B267" s="1" t="s">
        <v>1369</v>
      </c>
      <c r="C267" s="1" t="s">
        <v>2813</v>
      </c>
      <c r="D267" s="1" t="s">
        <v>3452</v>
      </c>
      <c r="E267" s="1" t="s">
        <v>2993</v>
      </c>
      <c r="F267" s="19" t="s">
        <v>2994</v>
      </c>
      <c r="G267" s="1" t="s">
        <v>2810</v>
      </c>
      <c r="H267" s="1">
        <v>50</v>
      </c>
      <c r="I267" s="27"/>
      <c r="J267" s="1" t="s">
        <v>2042</v>
      </c>
      <c r="K267" s="1" t="s">
        <v>2995</v>
      </c>
      <c r="O267" s="1" t="s">
        <v>1853</v>
      </c>
      <c r="P267" s="1" t="s">
        <v>2996</v>
      </c>
      <c r="W267" t="s">
        <v>3246</v>
      </c>
    </row>
    <row r="268" spans="1:23">
      <c r="A268" s="1" t="s">
        <v>3906</v>
      </c>
      <c r="B268" s="1" t="s">
        <v>1369</v>
      </c>
      <c r="C268" s="1" t="s">
        <v>2813</v>
      </c>
      <c r="D268" s="1" t="s">
        <v>3452</v>
      </c>
      <c r="E268" s="1" t="s">
        <v>3237</v>
      </c>
      <c r="F268" s="19" t="s">
        <v>3238</v>
      </c>
      <c r="H268" s="1">
        <v>28</v>
      </c>
      <c r="I268" s="27"/>
      <c r="J268" s="1" t="s">
        <v>1990</v>
      </c>
      <c r="O268" s="1" t="s">
        <v>1917</v>
      </c>
      <c r="P268" s="1" t="s">
        <v>2267</v>
      </c>
      <c r="W268" t="s">
        <v>3246</v>
      </c>
    </row>
    <row r="269" spans="1:23">
      <c r="A269" s="1" t="s">
        <v>3906</v>
      </c>
      <c r="B269" s="1" t="s">
        <v>1369</v>
      </c>
      <c r="C269" s="1" t="s">
        <v>2813</v>
      </c>
      <c r="D269" s="1" t="s">
        <v>3452</v>
      </c>
      <c r="E269" s="1" t="s">
        <v>3131</v>
      </c>
      <c r="F269" s="19" t="s">
        <v>3132</v>
      </c>
      <c r="G269" s="1" t="s">
        <v>2810</v>
      </c>
      <c r="H269" s="1">
        <v>32</v>
      </c>
      <c r="I269" s="27"/>
      <c r="J269" s="1" t="s">
        <v>2934</v>
      </c>
      <c r="O269" s="1" t="s">
        <v>218</v>
      </c>
      <c r="P269" s="1" t="s">
        <v>3043</v>
      </c>
      <c r="W269" t="s">
        <v>3246</v>
      </c>
    </row>
    <row r="270" spans="1:23">
      <c r="A270" s="1" t="s">
        <v>3906</v>
      </c>
      <c r="B270" s="1" t="s">
        <v>1369</v>
      </c>
      <c r="C270" s="1" t="s">
        <v>2813</v>
      </c>
      <c r="D270" s="1" t="s">
        <v>3452</v>
      </c>
      <c r="E270" s="1" t="s">
        <v>3133</v>
      </c>
      <c r="F270" s="19" t="s">
        <v>3134</v>
      </c>
      <c r="G270" s="1" t="s">
        <v>2810</v>
      </c>
      <c r="H270" s="1">
        <v>30</v>
      </c>
      <c r="I270" s="27"/>
      <c r="J270" s="1" t="s">
        <v>2042</v>
      </c>
      <c r="K270" s="1" t="s">
        <v>309</v>
      </c>
      <c r="O270" s="1" t="s">
        <v>1917</v>
      </c>
      <c r="P270" s="1" t="s">
        <v>3019</v>
      </c>
      <c r="W270" t="s">
        <v>3246</v>
      </c>
    </row>
    <row r="271" spans="1:23">
      <c r="A271" s="1" t="s">
        <v>3906</v>
      </c>
      <c r="B271" s="1" t="s">
        <v>1369</v>
      </c>
      <c r="C271" s="1" t="s">
        <v>2813</v>
      </c>
      <c r="D271" s="1" t="s">
        <v>3452</v>
      </c>
      <c r="E271" s="1" t="s">
        <v>3020</v>
      </c>
      <c r="F271" s="19" t="s">
        <v>3021</v>
      </c>
      <c r="G271" s="1" t="s">
        <v>2810</v>
      </c>
      <c r="H271" s="1">
        <v>30</v>
      </c>
      <c r="I271" s="27"/>
      <c r="J271" s="1" t="s">
        <v>3022</v>
      </c>
      <c r="O271" s="1" t="s">
        <v>1917</v>
      </c>
      <c r="P271" s="1" t="s">
        <v>3023</v>
      </c>
      <c r="W271" t="s">
        <v>3246</v>
      </c>
    </row>
    <row r="272" spans="1:23">
      <c r="A272" s="1" t="s">
        <v>3906</v>
      </c>
      <c r="B272" s="1" t="s">
        <v>1369</v>
      </c>
      <c r="C272" s="1" t="s">
        <v>2813</v>
      </c>
      <c r="D272" s="1" t="s">
        <v>3452</v>
      </c>
      <c r="E272" s="1" t="s">
        <v>3024</v>
      </c>
      <c r="F272" s="19" t="s">
        <v>2977</v>
      </c>
      <c r="G272" s="1" t="s">
        <v>3087</v>
      </c>
      <c r="H272" s="1">
        <v>20</v>
      </c>
      <c r="I272" s="27"/>
      <c r="J272" s="1" t="s">
        <v>3088</v>
      </c>
      <c r="K272" s="1" t="s">
        <v>309</v>
      </c>
      <c r="O272" s="1" t="s">
        <v>218</v>
      </c>
      <c r="P272" s="1" t="s">
        <v>3089</v>
      </c>
      <c r="W272" t="s">
        <v>3246</v>
      </c>
    </row>
    <row r="273" spans="1:25">
      <c r="A273" s="1" t="s">
        <v>3906</v>
      </c>
      <c r="B273" s="1" t="s">
        <v>1369</v>
      </c>
      <c r="C273" s="1" t="s">
        <v>2813</v>
      </c>
      <c r="D273" s="1" t="s">
        <v>3452</v>
      </c>
      <c r="E273" s="1" t="s">
        <v>3090</v>
      </c>
      <c r="F273" s="19" t="s">
        <v>2982</v>
      </c>
      <c r="G273" s="1" t="s">
        <v>2810</v>
      </c>
      <c r="H273" s="1">
        <v>20</v>
      </c>
      <c r="I273" s="27"/>
      <c r="J273" s="1" t="s">
        <v>3100</v>
      </c>
      <c r="O273" s="1" t="s">
        <v>1917</v>
      </c>
      <c r="P273" s="1" t="s">
        <v>895</v>
      </c>
      <c r="W273" t="s">
        <v>3246</v>
      </c>
    </row>
    <row r="274" spans="1:25">
      <c r="A274" s="1" t="s">
        <v>3906</v>
      </c>
      <c r="B274" s="1" t="s">
        <v>1369</v>
      </c>
      <c r="C274" s="1" t="s">
        <v>2813</v>
      </c>
      <c r="D274" s="1" t="s">
        <v>3452</v>
      </c>
      <c r="E274" s="1" t="s">
        <v>3101</v>
      </c>
      <c r="F274" s="19" t="s">
        <v>3102</v>
      </c>
      <c r="G274" s="1" t="s">
        <v>2810</v>
      </c>
      <c r="H274" s="1">
        <v>23</v>
      </c>
      <c r="I274" s="27"/>
      <c r="J274" s="1" t="s">
        <v>2875</v>
      </c>
      <c r="O274" s="1" t="s">
        <v>1917</v>
      </c>
      <c r="P274" s="1" t="s">
        <v>2981</v>
      </c>
      <c r="W274" t="s">
        <v>3246</v>
      </c>
    </row>
    <row r="275" spans="1:25">
      <c r="A275" s="1" t="s">
        <v>3906</v>
      </c>
      <c r="B275" s="1" t="s">
        <v>1369</v>
      </c>
      <c r="C275" s="1" t="s">
        <v>2813</v>
      </c>
      <c r="D275" s="1" t="s">
        <v>3452</v>
      </c>
      <c r="E275" s="1" t="s">
        <v>2983</v>
      </c>
      <c r="F275" s="19" t="s">
        <v>2984</v>
      </c>
      <c r="G275" s="1" t="s">
        <v>2810</v>
      </c>
      <c r="H275" s="1">
        <v>33</v>
      </c>
      <c r="I275" s="27"/>
      <c r="J275" s="1" t="s">
        <v>1990</v>
      </c>
      <c r="O275" s="1" t="s">
        <v>1917</v>
      </c>
      <c r="P275" s="1" t="s">
        <v>2985</v>
      </c>
      <c r="W275" t="s">
        <v>3246</v>
      </c>
    </row>
    <row r="276" spans="1:25">
      <c r="A276" s="1" t="s">
        <v>3906</v>
      </c>
      <c r="B276" s="1" t="s">
        <v>1369</v>
      </c>
      <c r="C276" s="1" t="s">
        <v>2813</v>
      </c>
      <c r="D276" s="1" t="s">
        <v>3452</v>
      </c>
      <c r="E276" s="1" t="s">
        <v>2986</v>
      </c>
      <c r="F276" s="19" t="s">
        <v>2987</v>
      </c>
      <c r="G276" s="1" t="s">
        <v>2810</v>
      </c>
      <c r="H276" s="1">
        <v>30</v>
      </c>
      <c r="I276" s="27"/>
      <c r="J276" s="1" t="s">
        <v>2988</v>
      </c>
      <c r="O276" s="1" t="s">
        <v>218</v>
      </c>
      <c r="P276" s="1" t="s">
        <v>3043</v>
      </c>
      <c r="W276" t="s">
        <v>3246</v>
      </c>
    </row>
    <row r="277" spans="1:25">
      <c r="A277" s="1" t="s">
        <v>3906</v>
      </c>
      <c r="B277" s="1" t="s">
        <v>1369</v>
      </c>
      <c r="C277" s="1" t="s">
        <v>2813</v>
      </c>
      <c r="D277" s="1" t="s">
        <v>3452</v>
      </c>
      <c r="E277" s="1" t="s">
        <v>2989</v>
      </c>
      <c r="F277" s="19" t="s">
        <v>2990</v>
      </c>
      <c r="G277" s="1" t="s">
        <v>2810</v>
      </c>
      <c r="H277" s="1">
        <v>28</v>
      </c>
      <c r="I277" s="27"/>
      <c r="J277" s="1" t="s">
        <v>2991</v>
      </c>
      <c r="O277" s="1" t="s">
        <v>1917</v>
      </c>
      <c r="P277" s="1" t="s">
        <v>3103</v>
      </c>
      <c r="W277" t="s">
        <v>3246</v>
      </c>
    </row>
    <row r="278" spans="1:25">
      <c r="A278" s="1" t="s">
        <v>3906</v>
      </c>
      <c r="B278" s="1" t="s">
        <v>1369</v>
      </c>
      <c r="C278" s="1" t="s">
        <v>2813</v>
      </c>
      <c r="D278" s="1" t="s">
        <v>3452</v>
      </c>
      <c r="E278" s="1" t="s">
        <v>3239</v>
      </c>
      <c r="F278" s="19" t="s">
        <v>3129</v>
      </c>
      <c r="G278" s="1" t="s">
        <v>2810</v>
      </c>
      <c r="H278" s="1">
        <v>45</v>
      </c>
      <c r="I278" s="27"/>
      <c r="J278" s="1" t="s">
        <v>1840</v>
      </c>
      <c r="K278" s="1" t="s">
        <v>3523</v>
      </c>
      <c r="L278" s="1" t="s">
        <v>3212</v>
      </c>
      <c r="M278" s="1" t="s">
        <v>3214</v>
      </c>
      <c r="N278" s="1" t="s">
        <v>3211</v>
      </c>
      <c r="O278" s="1" t="s">
        <v>1917</v>
      </c>
      <c r="P278" s="1" t="s">
        <v>3130</v>
      </c>
      <c r="Q278" s="1" t="s">
        <v>3524</v>
      </c>
      <c r="W278" t="s">
        <v>3246</v>
      </c>
    </row>
    <row r="279" spans="1:25">
      <c r="A279" s="1" t="s">
        <v>3906</v>
      </c>
      <c r="B279" s="1" t="s">
        <v>1369</v>
      </c>
      <c r="C279" s="1" t="s">
        <v>1003</v>
      </c>
      <c r="D279" s="1" t="s">
        <v>3453</v>
      </c>
      <c r="E279" s="1" t="s">
        <v>1004</v>
      </c>
      <c r="F279" s="4" t="s">
        <v>1012</v>
      </c>
      <c r="H279" s="1">
        <v>250</v>
      </c>
      <c r="I279" s="27"/>
      <c r="J279" s="1" t="s">
        <v>1013</v>
      </c>
      <c r="K279" s="1" t="s">
        <v>1015</v>
      </c>
      <c r="O279" s="1" t="s">
        <v>301</v>
      </c>
      <c r="P279" s="1" t="s">
        <v>1014</v>
      </c>
      <c r="W279" t="s">
        <v>3246</v>
      </c>
    </row>
    <row r="280" spans="1:25">
      <c r="A280" s="1" t="s">
        <v>3906</v>
      </c>
      <c r="B280" s="1" t="s">
        <v>1369</v>
      </c>
      <c r="C280" s="1" t="s">
        <v>1003</v>
      </c>
      <c r="D280" s="1" t="s">
        <v>3453</v>
      </c>
      <c r="E280" s="1" t="s">
        <v>1016</v>
      </c>
      <c r="F280" s="4" t="s">
        <v>1018</v>
      </c>
      <c r="G280" s="1" t="s">
        <v>1019</v>
      </c>
      <c r="H280" s="1">
        <v>180</v>
      </c>
      <c r="I280" s="27"/>
      <c r="J280" s="1" t="s">
        <v>1515</v>
      </c>
      <c r="K280" s="1" t="s">
        <v>1020</v>
      </c>
      <c r="O280" s="1" t="s">
        <v>1021</v>
      </c>
      <c r="P280" s="1" t="s">
        <v>1014</v>
      </c>
      <c r="W280" t="s">
        <v>3246</v>
      </c>
    </row>
    <row r="281" spans="1:25">
      <c r="A281" s="1" t="s">
        <v>3906</v>
      </c>
      <c r="B281" s="1" t="s">
        <v>1369</v>
      </c>
      <c r="C281" s="1" t="s">
        <v>1003</v>
      </c>
      <c r="D281" s="1" t="s">
        <v>3453</v>
      </c>
      <c r="E281" s="1" t="s">
        <v>1022</v>
      </c>
      <c r="F281" s="4" t="s">
        <v>1023</v>
      </c>
      <c r="H281" s="1">
        <v>80</v>
      </c>
      <c r="I281" s="27"/>
      <c r="J281" s="1" t="s">
        <v>1152</v>
      </c>
      <c r="O281" s="1" t="s">
        <v>1497</v>
      </c>
      <c r="P281" s="1" t="s">
        <v>1014</v>
      </c>
      <c r="W281" t="s">
        <v>3246</v>
      </c>
      <c r="Y281" s="1" t="s">
        <v>3320</v>
      </c>
    </row>
    <row r="282" spans="1:25">
      <c r="A282" s="1" t="s">
        <v>3906</v>
      </c>
      <c r="B282" s="1" t="s">
        <v>1369</v>
      </c>
      <c r="C282" s="1" t="s">
        <v>2915</v>
      </c>
      <c r="D282" s="1" t="s">
        <v>3396</v>
      </c>
      <c r="E282" s="1" t="s">
        <v>2803</v>
      </c>
      <c r="F282" s="19" t="s">
        <v>2914</v>
      </c>
      <c r="H282" s="1">
        <v>30</v>
      </c>
      <c r="I282" s="27"/>
      <c r="J282" s="1" t="s">
        <v>2890</v>
      </c>
      <c r="K282" s="1" t="s">
        <v>2804</v>
      </c>
      <c r="O282" s="1" t="s">
        <v>1917</v>
      </c>
      <c r="P282" s="1" t="s">
        <v>2648</v>
      </c>
      <c r="W282" s="1" t="s">
        <v>3246</v>
      </c>
    </row>
    <row r="283" spans="1:25">
      <c r="A283" s="1" t="s">
        <v>3906</v>
      </c>
      <c r="B283" s="1" t="s">
        <v>1369</v>
      </c>
      <c r="C283" s="1" t="s">
        <v>2915</v>
      </c>
      <c r="D283" s="1" t="s">
        <v>3396</v>
      </c>
      <c r="E283" s="1" t="s">
        <v>2876</v>
      </c>
      <c r="F283" s="19" t="s">
        <v>2877</v>
      </c>
      <c r="H283" s="1">
        <v>25</v>
      </c>
      <c r="I283" s="27"/>
      <c r="J283" s="1" t="s">
        <v>2878</v>
      </c>
      <c r="K283" s="1" t="s">
        <v>309</v>
      </c>
      <c r="O283" s="1" t="s">
        <v>1917</v>
      </c>
      <c r="P283" s="1" t="s">
        <v>2648</v>
      </c>
      <c r="W283" s="1" t="s">
        <v>3246</v>
      </c>
    </row>
    <row r="284" spans="1:25">
      <c r="A284" s="1" t="s">
        <v>3906</v>
      </c>
      <c r="B284" s="1" t="s">
        <v>1369</v>
      </c>
      <c r="C284" s="1" t="s">
        <v>2915</v>
      </c>
      <c r="D284" s="1" t="s">
        <v>3396</v>
      </c>
      <c r="E284" s="1" t="s">
        <v>2758</v>
      </c>
      <c r="F284" s="19" t="s">
        <v>2759</v>
      </c>
      <c r="H284" s="1">
        <v>20</v>
      </c>
      <c r="I284" s="27"/>
      <c r="J284" s="1" t="s">
        <v>2878</v>
      </c>
      <c r="K284" s="1" t="s">
        <v>309</v>
      </c>
      <c r="O284" s="1" t="s">
        <v>218</v>
      </c>
      <c r="P284" s="1" t="s">
        <v>2036</v>
      </c>
      <c r="W284" s="1" t="s">
        <v>3246</v>
      </c>
    </row>
    <row r="285" spans="1:25">
      <c r="A285" s="1" t="s">
        <v>3906</v>
      </c>
      <c r="B285" s="1" t="s">
        <v>1369</v>
      </c>
      <c r="C285" s="1" t="s">
        <v>2915</v>
      </c>
      <c r="D285" s="1" t="s">
        <v>3396</v>
      </c>
      <c r="E285" s="1" t="s">
        <v>2871</v>
      </c>
      <c r="F285" s="19" t="s">
        <v>2872</v>
      </c>
      <c r="G285" s="1" t="s">
        <v>2873</v>
      </c>
      <c r="H285" s="1">
        <v>30</v>
      </c>
      <c r="I285" s="27"/>
      <c r="J285" s="1" t="s">
        <v>2878</v>
      </c>
      <c r="K285" s="1" t="s">
        <v>309</v>
      </c>
      <c r="O285" s="1" t="s">
        <v>218</v>
      </c>
      <c r="P285" s="1" t="s">
        <v>2874</v>
      </c>
      <c r="W285" s="1" t="s">
        <v>3246</v>
      </c>
    </row>
    <row r="286" spans="1:25">
      <c r="A286" s="1" t="s">
        <v>3906</v>
      </c>
      <c r="B286" s="1" t="s">
        <v>1369</v>
      </c>
      <c r="C286" s="1" t="s">
        <v>2915</v>
      </c>
      <c r="D286" s="1" t="s">
        <v>3396</v>
      </c>
      <c r="E286" s="1" t="s">
        <v>2992</v>
      </c>
      <c r="F286" s="19" t="s">
        <v>3031</v>
      </c>
      <c r="H286" s="1">
        <v>20</v>
      </c>
      <c r="I286" s="27"/>
      <c r="J286" s="1" t="s">
        <v>2879</v>
      </c>
      <c r="K286" s="1" t="s">
        <v>309</v>
      </c>
      <c r="O286" s="1" t="s">
        <v>1917</v>
      </c>
      <c r="P286" s="1" t="s">
        <v>1918</v>
      </c>
      <c r="W286" s="1" t="s">
        <v>3246</v>
      </c>
    </row>
    <row r="287" spans="1:25">
      <c r="A287" s="1" t="s">
        <v>3906</v>
      </c>
      <c r="B287" s="1" t="s">
        <v>1369</v>
      </c>
      <c r="C287" s="1" t="s">
        <v>2915</v>
      </c>
      <c r="D287" s="1" t="s">
        <v>3396</v>
      </c>
      <c r="E287" s="1" t="s">
        <v>2880</v>
      </c>
      <c r="F287" s="19" t="s">
        <v>3046</v>
      </c>
      <c r="G287" s="1" t="s">
        <v>3047</v>
      </c>
      <c r="H287" s="1">
        <v>30</v>
      </c>
      <c r="I287" s="27"/>
      <c r="J287" s="1" t="s">
        <v>3048</v>
      </c>
      <c r="K287" s="1" t="s">
        <v>3049</v>
      </c>
      <c r="O287" s="1" t="s">
        <v>1917</v>
      </c>
      <c r="P287" s="1" t="s">
        <v>2936</v>
      </c>
      <c r="W287" s="1" t="s">
        <v>3246</v>
      </c>
    </row>
    <row r="288" spans="1:25">
      <c r="A288" s="1" t="s">
        <v>3906</v>
      </c>
      <c r="B288" s="1" t="s">
        <v>1369</v>
      </c>
      <c r="C288" s="1" t="s">
        <v>2915</v>
      </c>
      <c r="D288" s="1" t="s">
        <v>3396</v>
      </c>
      <c r="E288" s="1" t="s">
        <v>2937</v>
      </c>
      <c r="F288" s="19" t="s">
        <v>2938</v>
      </c>
      <c r="H288" s="1">
        <v>30</v>
      </c>
      <c r="I288" s="27"/>
      <c r="J288" s="1" t="s">
        <v>2939</v>
      </c>
      <c r="K288" s="1" t="s">
        <v>2940</v>
      </c>
      <c r="O288" s="1" t="s">
        <v>1917</v>
      </c>
      <c r="P288" s="1" t="s">
        <v>3190</v>
      </c>
      <c r="W288" s="1" t="s">
        <v>3246</v>
      </c>
    </row>
    <row r="289" spans="1:25">
      <c r="A289" s="1" t="s">
        <v>3906</v>
      </c>
      <c r="B289" s="1" t="s">
        <v>1369</v>
      </c>
      <c r="C289" s="1" t="s">
        <v>2915</v>
      </c>
      <c r="D289" s="1" t="s">
        <v>3396</v>
      </c>
      <c r="E289" s="1" t="s">
        <v>3191</v>
      </c>
      <c r="F289" s="19" t="s">
        <v>3192</v>
      </c>
      <c r="H289" s="1">
        <v>30</v>
      </c>
      <c r="I289" s="27"/>
      <c r="J289" s="1" t="s">
        <v>1946</v>
      </c>
      <c r="O289" s="1" t="s">
        <v>218</v>
      </c>
      <c r="P289" s="1" t="s">
        <v>2145</v>
      </c>
      <c r="T289" s="1" t="s">
        <v>3377</v>
      </c>
      <c r="W289" s="1" t="s">
        <v>3246</v>
      </c>
    </row>
    <row r="290" spans="1:25">
      <c r="A290" s="1" t="s">
        <v>3906</v>
      </c>
      <c r="B290" s="1" t="s">
        <v>1369</v>
      </c>
      <c r="C290" s="1" t="s">
        <v>2915</v>
      </c>
      <c r="D290" s="1" t="s">
        <v>3396</v>
      </c>
      <c r="E290" s="1" t="s">
        <v>3074</v>
      </c>
      <c r="F290" s="19" t="s">
        <v>3075</v>
      </c>
      <c r="G290" s="1" t="s">
        <v>3243</v>
      </c>
      <c r="H290" s="1">
        <v>25</v>
      </c>
      <c r="I290" s="27"/>
      <c r="J290" s="1" t="s">
        <v>2962</v>
      </c>
      <c r="O290" s="1" t="s">
        <v>218</v>
      </c>
      <c r="P290" s="1" t="s">
        <v>2963</v>
      </c>
      <c r="W290" s="1" t="s">
        <v>3246</v>
      </c>
    </row>
    <row r="291" spans="1:25">
      <c r="A291" s="1" t="s">
        <v>3906</v>
      </c>
      <c r="B291" s="1" t="s">
        <v>1369</v>
      </c>
      <c r="C291" s="1" t="s">
        <v>2915</v>
      </c>
      <c r="D291" s="1" t="s">
        <v>3396</v>
      </c>
      <c r="E291" s="1" t="s">
        <v>2863</v>
      </c>
      <c r="F291" s="19" t="s">
        <v>2864</v>
      </c>
      <c r="G291" s="1" t="s">
        <v>2865</v>
      </c>
      <c r="H291" s="1">
        <v>32</v>
      </c>
      <c r="I291" s="27">
        <v>8</v>
      </c>
      <c r="J291" s="1" t="s">
        <v>2866</v>
      </c>
      <c r="K291" s="1" t="s">
        <v>2860</v>
      </c>
      <c r="L291" s="1" t="s">
        <v>3525</v>
      </c>
      <c r="M291" s="1" t="s">
        <v>3539</v>
      </c>
      <c r="N291" s="1" t="s">
        <v>3211</v>
      </c>
      <c r="O291" s="1" t="s">
        <v>2165</v>
      </c>
      <c r="P291" s="1" t="s">
        <v>2867</v>
      </c>
      <c r="Q291" s="1" t="s">
        <v>3526</v>
      </c>
      <c r="T291" s="1" t="s">
        <v>3377</v>
      </c>
      <c r="W291" s="1" t="s">
        <v>3246</v>
      </c>
      <c r="Y291" t="s">
        <v>33</v>
      </c>
    </row>
    <row r="292" spans="1:25">
      <c r="A292" s="1" t="s">
        <v>3906</v>
      </c>
      <c r="B292" s="1" t="s">
        <v>1369</v>
      </c>
      <c r="C292" s="1" t="s">
        <v>2915</v>
      </c>
      <c r="D292" s="1" t="s">
        <v>3396</v>
      </c>
      <c r="E292" s="1" t="s">
        <v>2760</v>
      </c>
      <c r="F292" s="19" t="s">
        <v>2870</v>
      </c>
      <c r="H292" s="1">
        <v>20</v>
      </c>
      <c r="I292" s="27"/>
      <c r="J292" s="1" t="s">
        <v>2637</v>
      </c>
      <c r="L292" s="1" t="s">
        <v>3212</v>
      </c>
      <c r="M292" s="1" t="s">
        <v>3214</v>
      </c>
      <c r="N292" s="1" t="s">
        <v>3211</v>
      </c>
      <c r="O292" s="1" t="s">
        <v>1917</v>
      </c>
      <c r="P292" s="1" t="s">
        <v>2638</v>
      </c>
      <c r="Q292" s="1" t="s">
        <v>3540</v>
      </c>
      <c r="T292" s="1" t="s">
        <v>3377</v>
      </c>
      <c r="W292" s="1" t="s">
        <v>3246</v>
      </c>
      <c r="Y292" t="s">
        <v>33</v>
      </c>
    </row>
    <row r="293" spans="1:25">
      <c r="A293" s="1" t="s">
        <v>3906</v>
      </c>
      <c r="B293" s="1" t="s">
        <v>1369</v>
      </c>
      <c r="C293" s="1" t="s">
        <v>471</v>
      </c>
      <c r="D293" s="1" t="s">
        <v>3401</v>
      </c>
      <c r="E293" s="1" t="s">
        <v>472</v>
      </c>
      <c r="F293" s="21" t="s">
        <v>473</v>
      </c>
      <c r="G293" s="1" t="s">
        <v>474</v>
      </c>
      <c r="H293" s="1">
        <v>35</v>
      </c>
      <c r="I293" s="27"/>
      <c r="J293" s="1" t="s">
        <v>475</v>
      </c>
      <c r="K293" s="1" t="s">
        <v>217</v>
      </c>
      <c r="O293" s="1" t="s">
        <v>1051</v>
      </c>
      <c r="P293" s="1" t="s">
        <v>680</v>
      </c>
      <c r="W293" s="1" t="s">
        <v>3246</v>
      </c>
    </row>
    <row r="294" spans="1:25">
      <c r="A294" s="1" t="s">
        <v>3906</v>
      </c>
      <c r="B294" s="1" t="s">
        <v>1369</v>
      </c>
      <c r="C294" s="1" t="s">
        <v>2334</v>
      </c>
      <c r="D294" s="1" t="s">
        <v>3404</v>
      </c>
      <c r="E294" s="1" t="s">
        <v>1999</v>
      </c>
      <c r="F294" s="19" t="s">
        <v>2000</v>
      </c>
      <c r="G294" s="1" t="s">
        <v>2001</v>
      </c>
      <c r="H294" s="1">
        <v>100</v>
      </c>
      <c r="I294" s="27"/>
      <c r="J294" s="1" t="s">
        <v>2002</v>
      </c>
      <c r="O294" s="1" t="s">
        <v>218</v>
      </c>
      <c r="P294" s="1" t="s">
        <v>1918</v>
      </c>
      <c r="W294" s="1" t="s">
        <v>3254</v>
      </c>
    </row>
    <row r="295" spans="1:25">
      <c r="A295" s="1" t="s">
        <v>3906</v>
      </c>
      <c r="B295" s="1" t="s">
        <v>1369</v>
      </c>
      <c r="C295" s="1" t="s">
        <v>211</v>
      </c>
      <c r="D295" s="1" t="s">
        <v>3405</v>
      </c>
      <c r="E295" s="1" t="s">
        <v>212</v>
      </c>
      <c r="F295" s="21" t="s">
        <v>213</v>
      </c>
      <c r="H295" s="1">
        <v>17</v>
      </c>
      <c r="I295" s="27"/>
      <c r="J295" s="1" t="s">
        <v>330</v>
      </c>
      <c r="O295" s="1" t="s">
        <v>1051</v>
      </c>
      <c r="P295" s="1" t="s">
        <v>222</v>
      </c>
      <c r="W295" t="s">
        <v>3246</v>
      </c>
    </row>
    <row r="296" spans="1:25">
      <c r="A296" s="1" t="s">
        <v>3906</v>
      </c>
      <c r="B296" s="1" t="s">
        <v>1369</v>
      </c>
      <c r="C296" s="1" t="s">
        <v>771</v>
      </c>
      <c r="D296" s="1" t="s">
        <v>3503</v>
      </c>
      <c r="E296" s="1" t="s">
        <v>772</v>
      </c>
      <c r="F296" s="19" t="s">
        <v>773</v>
      </c>
      <c r="G296" s="1" t="s">
        <v>893</v>
      </c>
      <c r="H296" s="1">
        <v>45</v>
      </c>
      <c r="I296" s="27"/>
      <c r="J296" s="1" t="s">
        <v>894</v>
      </c>
      <c r="K296" s="1" t="s">
        <v>783</v>
      </c>
      <c r="O296" s="1" t="s">
        <v>1051</v>
      </c>
      <c r="P296" s="1" t="s">
        <v>895</v>
      </c>
      <c r="W296" t="s">
        <v>3246</v>
      </c>
    </row>
    <row r="297" spans="1:25">
      <c r="A297" s="1" t="s">
        <v>3906</v>
      </c>
      <c r="B297" s="1" t="s">
        <v>1369</v>
      </c>
      <c r="C297" s="1" t="s">
        <v>771</v>
      </c>
      <c r="D297" s="1" t="s">
        <v>3503</v>
      </c>
      <c r="E297" s="1" t="s">
        <v>779</v>
      </c>
      <c r="F297" s="19" t="s">
        <v>780</v>
      </c>
      <c r="G297" s="1" t="s">
        <v>781</v>
      </c>
      <c r="H297" s="1">
        <v>30</v>
      </c>
      <c r="I297" s="27"/>
      <c r="J297" s="1" t="s">
        <v>782</v>
      </c>
      <c r="K297" s="1" t="s">
        <v>783</v>
      </c>
      <c r="O297" s="1" t="s">
        <v>1051</v>
      </c>
      <c r="P297" s="1" t="s">
        <v>784</v>
      </c>
      <c r="W297" t="s">
        <v>3246</v>
      </c>
    </row>
    <row r="298" spans="1:25">
      <c r="A298" s="1" t="s">
        <v>3906</v>
      </c>
      <c r="B298" s="1" t="s">
        <v>1369</v>
      </c>
      <c r="C298" s="1" t="s">
        <v>470</v>
      </c>
      <c r="D298" s="1" t="s">
        <v>3512</v>
      </c>
      <c r="E298" s="1" t="s">
        <v>2</v>
      </c>
      <c r="F298" s="21" t="s">
        <v>350</v>
      </c>
      <c r="G298" s="1" t="s">
        <v>252</v>
      </c>
      <c r="H298" s="1">
        <v>64</v>
      </c>
      <c r="I298" s="27"/>
      <c r="J298" s="1" t="s">
        <v>351</v>
      </c>
      <c r="K298" s="1" t="s">
        <v>3529</v>
      </c>
      <c r="L298" s="1" t="s">
        <v>3568</v>
      </c>
      <c r="M298" s="1" t="s">
        <v>3214</v>
      </c>
      <c r="N298" s="1" t="s">
        <v>3528</v>
      </c>
      <c r="O298" s="1" t="s">
        <v>1051</v>
      </c>
      <c r="P298" s="1" t="s">
        <v>680</v>
      </c>
      <c r="Q298" s="1" t="s">
        <v>3527</v>
      </c>
      <c r="W298" t="s">
        <v>3246</v>
      </c>
    </row>
    <row r="299" spans="1:25">
      <c r="A299" s="1" t="s">
        <v>3906</v>
      </c>
      <c r="B299" s="1" t="s">
        <v>1369</v>
      </c>
      <c r="C299" s="1" t="s">
        <v>2186</v>
      </c>
      <c r="D299" s="1" t="s">
        <v>3514</v>
      </c>
      <c r="E299" s="1" t="s">
        <v>2359</v>
      </c>
      <c r="F299" s="19" t="s">
        <v>2187</v>
      </c>
      <c r="G299" s="1" t="s">
        <v>2241</v>
      </c>
      <c r="H299" s="1">
        <v>200</v>
      </c>
      <c r="I299" s="27">
        <v>15</v>
      </c>
      <c r="J299" s="1" t="s">
        <v>2242</v>
      </c>
      <c r="L299" s="1" t="s">
        <v>3530</v>
      </c>
      <c r="M299" s="1" t="s">
        <v>3531</v>
      </c>
      <c r="N299" s="1" t="s">
        <v>3211</v>
      </c>
      <c r="O299" s="1" t="s">
        <v>1917</v>
      </c>
      <c r="P299" s="1" t="s">
        <v>2357</v>
      </c>
      <c r="Q299" s="1" t="s">
        <v>3532</v>
      </c>
      <c r="W299" t="s">
        <v>3246</v>
      </c>
    </row>
    <row r="300" spans="1:25">
      <c r="A300" s="1" t="s">
        <v>3906</v>
      </c>
      <c r="B300" s="1" t="s">
        <v>1369</v>
      </c>
      <c r="C300" s="1" t="s">
        <v>660</v>
      </c>
      <c r="D300" s="1" t="s">
        <v>3385</v>
      </c>
      <c r="E300" s="1" t="s">
        <v>614</v>
      </c>
      <c r="F300" s="21" t="s">
        <v>3168</v>
      </c>
      <c r="H300" s="1">
        <v>120</v>
      </c>
      <c r="I300" s="27"/>
      <c r="J300" s="1" t="s">
        <v>613</v>
      </c>
      <c r="K300" s="1" t="s">
        <v>652</v>
      </c>
      <c r="O300" s="1" t="s">
        <v>957</v>
      </c>
      <c r="P300" s="1" t="s">
        <v>661</v>
      </c>
      <c r="Q300"/>
      <c r="R300"/>
      <c r="T300" s="1" t="s">
        <v>3377</v>
      </c>
      <c r="W300" t="s">
        <v>3246</v>
      </c>
    </row>
    <row r="301" spans="1:25">
      <c r="A301" s="1" t="s">
        <v>3906</v>
      </c>
      <c r="B301" s="1" t="s">
        <v>1369</v>
      </c>
      <c r="C301" s="1" t="s">
        <v>2964</v>
      </c>
      <c r="D301" s="1" t="s">
        <v>3387</v>
      </c>
      <c r="E301" s="1" t="s">
        <v>2966</v>
      </c>
      <c r="F301" s="19" t="s">
        <v>2967</v>
      </c>
      <c r="H301" s="1">
        <v>23</v>
      </c>
      <c r="I301" s="27"/>
      <c r="J301" s="1" t="s">
        <v>1818</v>
      </c>
      <c r="O301" s="1" t="s">
        <v>1917</v>
      </c>
      <c r="P301" s="1" t="s">
        <v>1918</v>
      </c>
      <c r="W301" s="1" t="s">
        <v>3246</v>
      </c>
    </row>
    <row r="302" spans="1:25">
      <c r="A302" s="1" t="s">
        <v>3906</v>
      </c>
      <c r="B302" s="1" t="s">
        <v>1369</v>
      </c>
      <c r="C302" s="1" t="s">
        <v>2964</v>
      </c>
      <c r="D302" s="1" t="s">
        <v>3387</v>
      </c>
      <c r="E302" s="1" t="s">
        <v>2968</v>
      </c>
      <c r="F302" s="19" t="s">
        <v>2969</v>
      </c>
      <c r="H302" s="1">
        <v>40</v>
      </c>
      <c r="I302" s="27"/>
      <c r="J302" s="1" t="s">
        <v>2919</v>
      </c>
      <c r="K302" s="1" t="s">
        <v>2862</v>
      </c>
      <c r="O302" s="1" t="s">
        <v>1917</v>
      </c>
      <c r="P302" s="1" t="s">
        <v>3025</v>
      </c>
      <c r="W302" s="1" t="s">
        <v>3246</v>
      </c>
    </row>
    <row r="303" spans="1:25">
      <c r="A303" s="1" t="s">
        <v>3906</v>
      </c>
      <c r="B303" s="1" t="s">
        <v>1369</v>
      </c>
      <c r="C303" s="1" t="s">
        <v>2964</v>
      </c>
      <c r="D303" s="1" t="s">
        <v>3387</v>
      </c>
      <c r="E303" s="1" t="s">
        <v>2916</v>
      </c>
      <c r="F303" s="19" t="s">
        <v>2917</v>
      </c>
      <c r="G303" s="1" t="s">
        <v>2918</v>
      </c>
      <c r="H303" s="1">
        <v>40</v>
      </c>
      <c r="I303" s="27"/>
      <c r="J303" s="1" t="s">
        <v>1840</v>
      </c>
      <c r="O303" s="1" t="s">
        <v>218</v>
      </c>
      <c r="P303" s="1" t="s">
        <v>3111</v>
      </c>
      <c r="W303" s="1" t="s">
        <v>3246</v>
      </c>
    </row>
    <row r="304" spans="1:25">
      <c r="A304" s="1" t="s">
        <v>3906</v>
      </c>
      <c r="B304" s="1" t="s">
        <v>1369</v>
      </c>
      <c r="C304" s="1" t="s">
        <v>2964</v>
      </c>
      <c r="D304" s="1" t="s">
        <v>3387</v>
      </c>
      <c r="E304" s="1" t="s">
        <v>2920</v>
      </c>
      <c r="F304" s="19" t="s">
        <v>2812</v>
      </c>
      <c r="H304" s="1">
        <v>80</v>
      </c>
      <c r="I304" s="27"/>
      <c r="J304" s="1" t="s">
        <v>1840</v>
      </c>
      <c r="O304" s="1" t="s">
        <v>218</v>
      </c>
      <c r="P304" s="1" t="s">
        <v>2145</v>
      </c>
      <c r="W304" s="1" t="s">
        <v>3246</v>
      </c>
    </row>
    <row r="305" spans="1:25">
      <c r="A305" s="1" t="s">
        <v>3906</v>
      </c>
      <c r="B305" s="1" t="s">
        <v>1369</v>
      </c>
      <c r="C305" s="1" t="s">
        <v>320</v>
      </c>
      <c r="D305" s="1" t="s">
        <v>3388</v>
      </c>
      <c r="E305" s="1" t="s">
        <v>321</v>
      </c>
      <c r="F305" s="21" t="s">
        <v>322</v>
      </c>
      <c r="G305" s="1" t="s">
        <v>323</v>
      </c>
      <c r="H305" s="1">
        <v>250</v>
      </c>
      <c r="I305" s="27"/>
      <c r="J305" s="1" t="s">
        <v>368</v>
      </c>
      <c r="K305" s="1" t="s">
        <v>324</v>
      </c>
      <c r="O305" s="1" t="s">
        <v>1051</v>
      </c>
      <c r="P305" s="1" t="s">
        <v>327</v>
      </c>
      <c r="W305" s="1" t="s">
        <v>3248</v>
      </c>
    </row>
    <row r="306" spans="1:25">
      <c r="A306" s="1" t="s">
        <v>3906</v>
      </c>
      <c r="B306" s="1" t="s">
        <v>1369</v>
      </c>
      <c r="C306" s="1" t="s">
        <v>320</v>
      </c>
      <c r="D306" s="1" t="s">
        <v>3388</v>
      </c>
      <c r="E306" s="1" t="s">
        <v>576</v>
      </c>
      <c r="F306" s="21" t="s">
        <v>577</v>
      </c>
      <c r="H306" s="1">
        <v>100</v>
      </c>
      <c r="I306" s="27"/>
      <c r="J306" s="1" t="s">
        <v>460</v>
      </c>
      <c r="K306" s="1" t="s">
        <v>338</v>
      </c>
      <c r="O306" s="1" t="s">
        <v>1051</v>
      </c>
      <c r="P306" s="1" t="s">
        <v>339</v>
      </c>
      <c r="W306" s="1" t="s">
        <v>3248</v>
      </c>
    </row>
    <row r="307" spans="1:25">
      <c r="A307" s="1" t="s">
        <v>3906</v>
      </c>
      <c r="B307" s="1" t="s">
        <v>1369</v>
      </c>
      <c r="C307" s="1" t="s">
        <v>320</v>
      </c>
      <c r="D307" s="1" t="s">
        <v>3388</v>
      </c>
      <c r="E307" s="1" t="s">
        <v>340</v>
      </c>
      <c r="F307" s="21" t="s">
        <v>283</v>
      </c>
      <c r="G307" s="1" t="s">
        <v>284</v>
      </c>
      <c r="H307" s="1">
        <v>110</v>
      </c>
      <c r="I307" s="27"/>
      <c r="J307" s="1" t="s">
        <v>285</v>
      </c>
      <c r="K307" s="1" t="s">
        <v>286</v>
      </c>
      <c r="O307" s="1" t="s">
        <v>1051</v>
      </c>
      <c r="P307" s="1" t="s">
        <v>287</v>
      </c>
      <c r="W307" s="1" t="s">
        <v>3248</v>
      </c>
    </row>
    <row r="308" spans="1:25">
      <c r="A308" s="1" t="s">
        <v>3906</v>
      </c>
      <c r="B308" s="1" t="s">
        <v>1369</v>
      </c>
      <c r="C308" s="1" t="s">
        <v>320</v>
      </c>
      <c r="D308" s="1" t="s">
        <v>3388</v>
      </c>
      <c r="E308" s="1" t="s">
        <v>531</v>
      </c>
      <c r="F308" s="21" t="s">
        <v>532</v>
      </c>
      <c r="G308" s="1" t="s">
        <v>533</v>
      </c>
      <c r="H308" s="1">
        <v>102</v>
      </c>
      <c r="I308" s="27"/>
      <c r="J308" s="1" t="s">
        <v>422</v>
      </c>
      <c r="K308" s="1" t="s">
        <v>265</v>
      </c>
      <c r="O308" s="1" t="s">
        <v>1051</v>
      </c>
      <c r="P308" s="1" t="s">
        <v>312</v>
      </c>
      <c r="W308" s="1" t="s">
        <v>3248</v>
      </c>
      <c r="Y308" s="1" t="s">
        <v>185</v>
      </c>
    </row>
    <row r="309" spans="1:25">
      <c r="A309" s="1" t="s">
        <v>3906</v>
      </c>
      <c r="B309" s="1" t="s">
        <v>1369</v>
      </c>
      <c r="C309" s="1" t="s">
        <v>2192</v>
      </c>
      <c r="D309" s="1" t="s">
        <v>3295</v>
      </c>
      <c r="E309" s="1" t="s">
        <v>2116</v>
      </c>
      <c r="F309" s="19" t="s">
        <v>2117</v>
      </c>
      <c r="H309" s="1">
        <v>137</v>
      </c>
      <c r="I309" s="27"/>
      <c r="J309" s="1" t="s">
        <v>2118</v>
      </c>
      <c r="O309" s="1" t="s">
        <v>218</v>
      </c>
      <c r="P309" s="1" t="s">
        <v>1834</v>
      </c>
      <c r="W309" s="23" t="s">
        <v>3254</v>
      </c>
      <c r="Y309" s="1" t="s">
        <v>120</v>
      </c>
    </row>
    <row r="310" spans="1:25">
      <c r="A310" s="1" t="s">
        <v>3906</v>
      </c>
      <c r="B310" s="1" t="s">
        <v>1369</v>
      </c>
      <c r="C310" s="1" t="s">
        <v>2192</v>
      </c>
      <c r="D310" s="1" t="s">
        <v>3295</v>
      </c>
      <c r="E310" s="1" t="s">
        <v>2197</v>
      </c>
      <c r="F310" s="19" t="s">
        <v>3172</v>
      </c>
      <c r="H310" s="1">
        <v>38</v>
      </c>
      <c r="I310" s="27"/>
      <c r="J310" s="1" t="s">
        <v>2198</v>
      </c>
      <c r="O310" s="1" t="s">
        <v>218</v>
      </c>
      <c r="P310" s="1" t="s">
        <v>1884</v>
      </c>
      <c r="W310" s="23" t="s">
        <v>3254</v>
      </c>
    </row>
    <row r="311" spans="1:25">
      <c r="A311" s="1" t="s">
        <v>3906</v>
      </c>
      <c r="B311" s="1" t="s">
        <v>1369</v>
      </c>
      <c r="C311" s="1" t="s">
        <v>2192</v>
      </c>
      <c r="D311" s="1" t="s">
        <v>3295</v>
      </c>
      <c r="E311" s="1" t="s">
        <v>2314</v>
      </c>
      <c r="F311" s="19" t="s">
        <v>2315</v>
      </c>
      <c r="G311" s="1" t="s">
        <v>2316</v>
      </c>
      <c r="H311" s="1">
        <v>55</v>
      </c>
      <c r="I311" s="27"/>
      <c r="J311" s="1" t="s">
        <v>2199</v>
      </c>
      <c r="K311" s="1" t="s">
        <v>1916</v>
      </c>
      <c r="O311" s="1" t="s">
        <v>2200</v>
      </c>
      <c r="P311" s="1" t="s">
        <v>1964</v>
      </c>
      <c r="W311" s="23" t="s">
        <v>3248</v>
      </c>
    </row>
    <row r="312" spans="1:25">
      <c r="A312" s="1" t="s">
        <v>3906</v>
      </c>
      <c r="B312" s="1" t="s">
        <v>1369</v>
      </c>
      <c r="C312" s="1" t="s">
        <v>2192</v>
      </c>
      <c r="D312" s="1" t="s">
        <v>3295</v>
      </c>
      <c r="E312" s="1" t="s">
        <v>2326</v>
      </c>
      <c r="F312" s="19" t="s">
        <v>2327</v>
      </c>
      <c r="G312" s="1" t="s">
        <v>2385</v>
      </c>
      <c r="H312" s="1">
        <v>100</v>
      </c>
      <c r="I312" s="27"/>
      <c r="J312" s="1" t="s">
        <v>2500</v>
      </c>
      <c r="K312" s="1" t="s">
        <v>338</v>
      </c>
      <c r="O312" s="1" t="s">
        <v>218</v>
      </c>
      <c r="P312" s="1" t="s">
        <v>2011</v>
      </c>
      <c r="W312" s="23" t="s">
        <v>3248</v>
      </c>
    </row>
    <row r="313" spans="1:25">
      <c r="A313" s="1" t="s">
        <v>3906</v>
      </c>
      <c r="B313" s="1" t="s">
        <v>1369</v>
      </c>
      <c r="C313" s="1" t="s">
        <v>2192</v>
      </c>
      <c r="D313" s="1" t="s">
        <v>3295</v>
      </c>
      <c r="E313" s="1" t="s">
        <v>2246</v>
      </c>
      <c r="F313" s="19" t="s">
        <v>2247</v>
      </c>
      <c r="G313" s="1" t="s">
        <v>2175</v>
      </c>
      <c r="H313" s="1">
        <v>150</v>
      </c>
      <c r="I313" s="27"/>
      <c r="J313" s="1" t="s">
        <v>2265</v>
      </c>
      <c r="O313" s="1" t="s">
        <v>1917</v>
      </c>
      <c r="P313" s="1" t="s">
        <v>2426</v>
      </c>
      <c r="W313" s="23" t="s">
        <v>3248</v>
      </c>
      <c r="Y313" s="1" t="s">
        <v>246</v>
      </c>
    </row>
    <row r="314" spans="1:25">
      <c r="A314" s="1" t="s">
        <v>3906</v>
      </c>
      <c r="B314" s="1" t="s">
        <v>1369</v>
      </c>
      <c r="C314" s="1" t="s">
        <v>2192</v>
      </c>
      <c r="D314" s="1" t="s">
        <v>3295</v>
      </c>
      <c r="E314" s="1" t="s">
        <v>2383</v>
      </c>
      <c r="F314" s="19" t="s">
        <v>2440</v>
      </c>
      <c r="G314" s="1" t="s">
        <v>2441</v>
      </c>
      <c r="H314" s="1">
        <v>81</v>
      </c>
      <c r="I314" s="27"/>
      <c r="J314" s="1" t="s">
        <v>2265</v>
      </c>
      <c r="K314" s="1" t="s">
        <v>338</v>
      </c>
      <c r="O314" s="1" t="s">
        <v>218</v>
      </c>
      <c r="P314" s="1" t="s">
        <v>2444</v>
      </c>
      <c r="W314" s="23" t="s">
        <v>3248</v>
      </c>
    </row>
    <row r="315" spans="1:25">
      <c r="A315" s="1" t="s">
        <v>3906</v>
      </c>
      <c r="B315" s="1" t="s">
        <v>1369</v>
      </c>
      <c r="C315" s="1" t="s">
        <v>2192</v>
      </c>
      <c r="D315" s="1" t="s">
        <v>3295</v>
      </c>
      <c r="E315" s="1" t="s">
        <v>2139</v>
      </c>
      <c r="F315" s="19" t="s">
        <v>2310</v>
      </c>
      <c r="G315" s="1" t="s">
        <v>2311</v>
      </c>
      <c r="H315" s="1">
        <v>95</v>
      </c>
      <c r="I315" s="27"/>
      <c r="J315" s="1" t="s">
        <v>2312</v>
      </c>
      <c r="K315" s="1" t="s">
        <v>2313</v>
      </c>
      <c r="O315" s="1" t="s">
        <v>2072</v>
      </c>
      <c r="P315" s="1" t="s">
        <v>2215</v>
      </c>
      <c r="W315" s="23" t="s">
        <v>3250</v>
      </c>
    </row>
    <row r="316" spans="1:25">
      <c r="A316" s="1" t="s">
        <v>3906</v>
      </c>
      <c r="B316" s="1" t="s">
        <v>1369</v>
      </c>
      <c r="C316" s="1" t="s">
        <v>2192</v>
      </c>
      <c r="D316" s="1" t="s">
        <v>3295</v>
      </c>
      <c r="E316" s="1" t="s">
        <v>2427</v>
      </c>
      <c r="F316" s="19" t="s">
        <v>2428</v>
      </c>
      <c r="G316" s="1" t="s">
        <v>2429</v>
      </c>
      <c r="H316" s="1">
        <v>115</v>
      </c>
      <c r="I316" s="27"/>
      <c r="J316" s="1" t="s">
        <v>2317</v>
      </c>
      <c r="K316" s="1" t="s">
        <v>2318</v>
      </c>
      <c r="L316" s="1" t="s">
        <v>1917</v>
      </c>
      <c r="O316" s="1" t="s">
        <v>2319</v>
      </c>
      <c r="P316" s="1" t="s">
        <v>2320</v>
      </c>
      <c r="W316" s="23" t="s">
        <v>3250</v>
      </c>
    </row>
    <row r="317" spans="1:25">
      <c r="A317" s="1" t="s">
        <v>3906</v>
      </c>
      <c r="B317" s="1" t="s">
        <v>1369</v>
      </c>
      <c r="C317" s="1" t="s">
        <v>2192</v>
      </c>
      <c r="D317" s="1" t="s">
        <v>3295</v>
      </c>
      <c r="E317" s="1" t="s">
        <v>2119</v>
      </c>
      <c r="F317" s="19" t="s">
        <v>2003</v>
      </c>
      <c r="G317" s="1" t="s">
        <v>2058</v>
      </c>
      <c r="H317" s="1">
        <v>75</v>
      </c>
      <c r="I317" s="27"/>
      <c r="J317" s="1" t="s">
        <v>2265</v>
      </c>
      <c r="O317" s="1" t="s">
        <v>2004</v>
      </c>
      <c r="W317" s="23" t="s">
        <v>3246</v>
      </c>
      <c r="Y317" s="1" t="s">
        <v>119</v>
      </c>
    </row>
    <row r="318" spans="1:25">
      <c r="A318" s="1" t="s">
        <v>3906</v>
      </c>
      <c r="B318" s="1" t="s">
        <v>1369</v>
      </c>
      <c r="C318" s="1" t="s">
        <v>2192</v>
      </c>
      <c r="D318" s="1" t="s">
        <v>3295</v>
      </c>
      <c r="E318" s="1" t="s">
        <v>2368</v>
      </c>
      <c r="F318" s="19" t="s">
        <v>2243</v>
      </c>
      <c r="G318" s="1" t="s">
        <v>2244</v>
      </c>
      <c r="H318" s="1">
        <v>90</v>
      </c>
      <c r="I318" s="27"/>
      <c r="J318" s="1" t="s">
        <v>2265</v>
      </c>
      <c r="K318" s="1" t="s">
        <v>3346</v>
      </c>
      <c r="L318" s="1" t="s">
        <v>3212</v>
      </c>
      <c r="M318" s="1" t="s">
        <v>3214</v>
      </c>
      <c r="N318" s="1" t="s">
        <v>3211</v>
      </c>
      <c r="O318" s="1" t="s">
        <v>1917</v>
      </c>
      <c r="P318" s="1" t="s">
        <v>2245</v>
      </c>
      <c r="Q318" s="1" t="s">
        <v>3347</v>
      </c>
      <c r="W318" s="23" t="s">
        <v>3254</v>
      </c>
      <c r="Y318" s="1" t="s">
        <v>123</v>
      </c>
    </row>
    <row r="319" spans="1:25">
      <c r="A319" s="1" t="s">
        <v>3906</v>
      </c>
      <c r="B319" s="1" t="s">
        <v>1369</v>
      </c>
      <c r="C319" s="1" t="s">
        <v>452</v>
      </c>
      <c r="D319" s="1" t="s">
        <v>3460</v>
      </c>
      <c r="E319" s="1" t="s">
        <v>453</v>
      </c>
      <c r="F319" s="21" t="s">
        <v>454</v>
      </c>
      <c r="H319" s="1">
        <v>22</v>
      </c>
      <c r="I319" s="27"/>
      <c r="J319" s="1" t="s">
        <v>969</v>
      </c>
      <c r="O319" s="1" t="s">
        <v>850</v>
      </c>
      <c r="P319" s="1" t="s">
        <v>680</v>
      </c>
      <c r="W319" t="s">
        <v>3246</v>
      </c>
      <c r="Y319" s="1" t="s">
        <v>139</v>
      </c>
    </row>
    <row r="320" spans="1:25">
      <c r="A320" s="1" t="s">
        <v>3906</v>
      </c>
      <c r="B320" s="1" t="s">
        <v>1369</v>
      </c>
      <c r="C320" s="1" t="s">
        <v>452</v>
      </c>
      <c r="D320" s="1" t="s">
        <v>3460</v>
      </c>
      <c r="E320" s="1" t="s">
        <v>455</v>
      </c>
      <c r="F320" s="21" t="s">
        <v>456</v>
      </c>
      <c r="H320" s="1">
        <v>24</v>
      </c>
      <c r="I320" s="27"/>
      <c r="J320" s="1" t="s">
        <v>457</v>
      </c>
      <c r="K320" s="1" t="s">
        <v>309</v>
      </c>
      <c r="O320" s="1" t="s">
        <v>1051</v>
      </c>
      <c r="P320" s="1" t="s">
        <v>458</v>
      </c>
      <c r="W320" t="s">
        <v>3246</v>
      </c>
    </row>
    <row r="321" spans="1:25">
      <c r="A321" s="1" t="s">
        <v>3906</v>
      </c>
      <c r="B321" s="1" t="s">
        <v>1369</v>
      </c>
      <c r="C321" s="1" t="s">
        <v>452</v>
      </c>
      <c r="D321" s="1" t="s">
        <v>3460</v>
      </c>
      <c r="E321" s="1" t="s">
        <v>459</v>
      </c>
      <c r="F321" s="21" t="s">
        <v>400</v>
      </c>
      <c r="G321" s="1" t="s">
        <v>279</v>
      </c>
      <c r="H321" s="1">
        <v>25</v>
      </c>
      <c r="I321" s="27"/>
      <c r="J321" s="1" t="s">
        <v>280</v>
      </c>
      <c r="K321" s="1" t="s">
        <v>165</v>
      </c>
      <c r="O321" s="1" t="s">
        <v>1051</v>
      </c>
      <c r="P321" s="1" t="s">
        <v>166</v>
      </c>
      <c r="W321" t="s">
        <v>3246</v>
      </c>
    </row>
    <row r="322" spans="1:25">
      <c r="A322" s="1" t="s">
        <v>3906</v>
      </c>
      <c r="B322" s="1" t="s">
        <v>1369</v>
      </c>
      <c r="C322" s="1" t="s">
        <v>452</v>
      </c>
      <c r="D322" s="1" t="s">
        <v>3460</v>
      </c>
      <c r="E322" s="1" t="s">
        <v>167</v>
      </c>
      <c r="F322" s="21" t="s">
        <v>168</v>
      </c>
      <c r="H322" s="1">
        <v>30</v>
      </c>
      <c r="I322" s="27"/>
      <c r="J322" s="1" t="s">
        <v>169</v>
      </c>
      <c r="K322" s="1" t="s">
        <v>170</v>
      </c>
      <c r="O322" s="1" t="s">
        <v>1051</v>
      </c>
      <c r="P322" s="1" t="s">
        <v>289</v>
      </c>
      <c r="W322" t="s">
        <v>3246</v>
      </c>
    </row>
    <row r="323" spans="1:25">
      <c r="A323" s="1" t="s">
        <v>3906</v>
      </c>
      <c r="B323" s="1" t="s">
        <v>1369</v>
      </c>
      <c r="C323" s="1" t="s">
        <v>452</v>
      </c>
      <c r="D323" s="1" t="s">
        <v>3460</v>
      </c>
      <c r="E323" s="1" t="s">
        <v>290</v>
      </c>
      <c r="F323" s="21" t="s">
        <v>291</v>
      </c>
      <c r="H323" s="1">
        <v>32</v>
      </c>
      <c r="I323" s="27"/>
      <c r="J323" s="1" t="s">
        <v>209</v>
      </c>
      <c r="O323" s="1" t="s">
        <v>1051</v>
      </c>
      <c r="P323" s="1" t="s">
        <v>289</v>
      </c>
      <c r="W323" t="s">
        <v>3246</v>
      </c>
    </row>
    <row r="324" spans="1:25">
      <c r="A324" s="1" t="s">
        <v>3906</v>
      </c>
      <c r="B324" s="1" t="s">
        <v>1369</v>
      </c>
      <c r="C324" s="1" t="s">
        <v>452</v>
      </c>
      <c r="D324" s="1" t="s">
        <v>3460</v>
      </c>
      <c r="E324" s="1" t="s">
        <v>292</v>
      </c>
      <c r="F324" s="21" t="s">
        <v>293</v>
      </c>
      <c r="H324" s="1">
        <v>15</v>
      </c>
      <c r="I324" s="27"/>
      <c r="J324" s="1" t="s">
        <v>457</v>
      </c>
      <c r="O324" s="1" t="s">
        <v>1051</v>
      </c>
      <c r="P324" s="1" t="s">
        <v>289</v>
      </c>
      <c r="W324" t="s">
        <v>3246</v>
      </c>
    </row>
    <row r="325" spans="1:25">
      <c r="A325" s="1" t="s">
        <v>3906</v>
      </c>
      <c r="B325" s="1" t="s">
        <v>1369</v>
      </c>
      <c r="C325" s="1" t="s">
        <v>3240</v>
      </c>
      <c r="D325" s="1" t="s">
        <v>3462</v>
      </c>
      <c r="E325" s="1" t="s">
        <v>3241</v>
      </c>
      <c r="F325" s="19" t="s">
        <v>3242</v>
      </c>
      <c r="G325" s="1" t="s">
        <v>3243</v>
      </c>
      <c r="H325" s="1">
        <v>90</v>
      </c>
      <c r="I325" s="27"/>
      <c r="J325" s="1" t="s">
        <v>3016</v>
      </c>
      <c r="K325" s="1" t="s">
        <v>309</v>
      </c>
      <c r="O325" s="1" t="s">
        <v>1917</v>
      </c>
      <c r="P325" s="1" t="s">
        <v>3017</v>
      </c>
      <c r="W325" t="s">
        <v>3246</v>
      </c>
    </row>
    <row r="326" spans="1:25">
      <c r="A326" s="1" t="s">
        <v>3906</v>
      </c>
      <c r="B326" s="1" t="s">
        <v>1369</v>
      </c>
      <c r="C326" s="1" t="s">
        <v>3240</v>
      </c>
      <c r="D326" s="1" t="s">
        <v>3462</v>
      </c>
      <c r="E326" s="1" t="s">
        <v>2904</v>
      </c>
      <c r="F326" s="19" t="s">
        <v>2905</v>
      </c>
      <c r="H326" s="1">
        <v>70</v>
      </c>
      <c r="I326" s="27"/>
      <c r="J326" s="1" t="s">
        <v>2042</v>
      </c>
      <c r="K326" s="1" t="s">
        <v>309</v>
      </c>
      <c r="O326" s="1" t="s">
        <v>1917</v>
      </c>
      <c r="P326" s="1" t="s">
        <v>637</v>
      </c>
      <c r="W326" t="s">
        <v>3246</v>
      </c>
    </row>
    <row r="327" spans="1:25">
      <c r="A327" s="1" t="s">
        <v>3906</v>
      </c>
      <c r="B327" s="1" t="s">
        <v>1369</v>
      </c>
      <c r="C327" s="1" t="s">
        <v>3240</v>
      </c>
      <c r="D327" s="1" t="s">
        <v>3462</v>
      </c>
      <c r="E327" s="1" t="s">
        <v>2800</v>
      </c>
      <c r="F327" s="19" t="s">
        <v>2799</v>
      </c>
      <c r="G327" s="1" t="s">
        <v>2894</v>
      </c>
      <c r="H327" s="1">
        <v>75</v>
      </c>
      <c r="I327" s="27"/>
      <c r="J327" s="1" t="s">
        <v>2801</v>
      </c>
      <c r="O327" s="1" t="s">
        <v>2165</v>
      </c>
      <c r="P327" s="1" t="s">
        <v>2802</v>
      </c>
      <c r="W327" t="s">
        <v>3246</v>
      </c>
    </row>
    <row r="328" spans="1:25">
      <c r="A328" s="1" t="s">
        <v>3906</v>
      </c>
      <c r="B328" s="1" t="s">
        <v>1369</v>
      </c>
      <c r="C328" s="1" t="s">
        <v>3240</v>
      </c>
      <c r="D328" s="1" t="s">
        <v>3462</v>
      </c>
      <c r="E328" s="1" t="s">
        <v>2752</v>
      </c>
      <c r="F328" s="19" t="s">
        <v>2753</v>
      </c>
      <c r="H328" s="1">
        <v>30</v>
      </c>
      <c r="I328" s="27"/>
      <c r="J328" s="1" t="s">
        <v>2754</v>
      </c>
      <c r="O328" s="1" t="s">
        <v>1917</v>
      </c>
      <c r="P328" s="1" t="s">
        <v>2755</v>
      </c>
      <c r="W328" t="s">
        <v>3246</v>
      </c>
    </row>
    <row r="329" spans="1:25">
      <c r="A329" s="1" t="s">
        <v>3906</v>
      </c>
      <c r="B329" s="1" t="s">
        <v>1369</v>
      </c>
      <c r="C329" s="1" t="s">
        <v>3240</v>
      </c>
      <c r="D329" s="1" t="s">
        <v>3462</v>
      </c>
      <c r="E329" s="1" t="s">
        <v>2756</v>
      </c>
      <c r="F329" s="19" t="s">
        <v>2757</v>
      </c>
      <c r="H329" s="1">
        <v>37</v>
      </c>
      <c r="I329" s="27"/>
      <c r="J329" s="1" t="s">
        <v>2049</v>
      </c>
      <c r="K329" s="1" t="s">
        <v>2644</v>
      </c>
      <c r="O329" s="1" t="s">
        <v>218</v>
      </c>
      <c r="P329" s="1" t="s">
        <v>2145</v>
      </c>
      <c r="W329" t="s">
        <v>3246</v>
      </c>
    </row>
    <row r="330" spans="1:25">
      <c r="A330" s="1" t="s">
        <v>3906</v>
      </c>
      <c r="B330" s="1" t="s">
        <v>1369</v>
      </c>
      <c r="C330" s="1" t="s">
        <v>3240</v>
      </c>
      <c r="D330" s="1" t="s">
        <v>3462</v>
      </c>
      <c r="E330" s="1" t="s">
        <v>2646</v>
      </c>
      <c r="F330" s="19" t="s">
        <v>2761</v>
      </c>
      <c r="G330" s="1" t="s">
        <v>3243</v>
      </c>
      <c r="H330" s="1">
        <v>60</v>
      </c>
      <c r="I330" s="27"/>
      <c r="J330" s="1" t="s">
        <v>2762</v>
      </c>
      <c r="K330" s="1" t="s">
        <v>2639</v>
      </c>
      <c r="O330" s="1" t="s">
        <v>2200</v>
      </c>
      <c r="P330" s="1" t="s">
        <v>1531</v>
      </c>
      <c r="W330" t="s">
        <v>3246</v>
      </c>
    </row>
    <row r="331" spans="1:25">
      <c r="A331" s="1" t="s">
        <v>3906</v>
      </c>
      <c r="B331" s="1" t="s">
        <v>1369</v>
      </c>
      <c r="C331" s="1" t="s">
        <v>3240</v>
      </c>
      <c r="D331" s="1" t="s">
        <v>3462</v>
      </c>
      <c r="E331" s="1" t="s">
        <v>2765</v>
      </c>
      <c r="F331" s="19" t="s">
        <v>2766</v>
      </c>
      <c r="H331" s="1">
        <v>60</v>
      </c>
      <c r="I331" s="27"/>
      <c r="J331" s="1" t="s">
        <v>2767</v>
      </c>
      <c r="K331" s="1" t="s">
        <v>309</v>
      </c>
      <c r="O331" s="1" t="s">
        <v>1917</v>
      </c>
      <c r="P331" s="1" t="s">
        <v>2883</v>
      </c>
      <c r="W331" t="s">
        <v>3246</v>
      </c>
    </row>
    <row r="332" spans="1:25">
      <c r="A332" s="1" t="s">
        <v>3906</v>
      </c>
      <c r="B332" s="1" t="s">
        <v>1369</v>
      </c>
      <c r="C332" s="1" t="s">
        <v>3240</v>
      </c>
      <c r="D332" s="1" t="s">
        <v>3462</v>
      </c>
      <c r="E332" s="1" t="s">
        <v>3012</v>
      </c>
      <c r="F332" s="19" t="s">
        <v>3013</v>
      </c>
      <c r="G332" s="1" t="s">
        <v>3014</v>
      </c>
      <c r="H332" s="1">
        <v>50</v>
      </c>
      <c r="I332" s="27"/>
      <c r="J332" s="1" t="s">
        <v>3187</v>
      </c>
      <c r="L332" s="1" t="s">
        <v>3350</v>
      </c>
      <c r="M332" s="1" t="s">
        <v>3539</v>
      </c>
      <c r="N332" s="1" t="s">
        <v>3211</v>
      </c>
      <c r="O332" s="1" t="s">
        <v>1917</v>
      </c>
      <c r="P332" s="1" t="s">
        <v>3015</v>
      </c>
      <c r="Q332" s="1" t="s">
        <v>3406</v>
      </c>
      <c r="W332" t="s">
        <v>3246</v>
      </c>
    </row>
    <row r="333" spans="1:25">
      <c r="A333" s="1" t="s">
        <v>3906</v>
      </c>
      <c r="B333" s="1" t="s">
        <v>1369</v>
      </c>
      <c r="C333" s="1" t="s">
        <v>3240</v>
      </c>
      <c r="D333" s="1" t="s">
        <v>3462</v>
      </c>
      <c r="E333" s="1" t="s">
        <v>13</v>
      </c>
      <c r="F333" s="24" t="s">
        <v>3199</v>
      </c>
      <c r="H333" s="1">
        <v>35</v>
      </c>
      <c r="I333" s="27"/>
      <c r="J333" s="1" t="s">
        <v>2640</v>
      </c>
      <c r="K333" s="1" t="s">
        <v>2641</v>
      </c>
      <c r="L333" s="1" t="s">
        <v>3212</v>
      </c>
      <c r="M333" s="1" t="s">
        <v>3214</v>
      </c>
      <c r="N333" s="1" t="s">
        <v>3212</v>
      </c>
      <c r="O333" s="1" t="s">
        <v>1917</v>
      </c>
      <c r="P333" s="1" t="s">
        <v>2764</v>
      </c>
      <c r="Q333" s="1" t="s">
        <v>3408</v>
      </c>
      <c r="W333" t="s">
        <v>3246</v>
      </c>
    </row>
    <row r="334" spans="1:25">
      <c r="A334" s="1" t="s">
        <v>3906</v>
      </c>
      <c r="B334" s="1" t="s">
        <v>1369</v>
      </c>
      <c r="C334" s="1" t="s">
        <v>3176</v>
      </c>
      <c r="D334" s="1" t="s">
        <v>3463</v>
      </c>
      <c r="E334" s="1" t="s">
        <v>303</v>
      </c>
      <c r="F334" s="21" t="s">
        <v>425</v>
      </c>
      <c r="G334" s="1" t="s">
        <v>426</v>
      </c>
      <c r="H334" s="1">
        <v>87</v>
      </c>
      <c r="I334" s="27"/>
      <c r="J334" s="1" t="s">
        <v>461</v>
      </c>
      <c r="O334" s="1" t="s">
        <v>1051</v>
      </c>
      <c r="P334" s="1" t="s">
        <v>462</v>
      </c>
      <c r="W334" t="s">
        <v>3246</v>
      </c>
      <c r="Y334"/>
    </row>
    <row r="335" spans="1:25">
      <c r="A335" s="1" t="s">
        <v>3906</v>
      </c>
      <c r="B335" s="1" t="s">
        <v>1369</v>
      </c>
      <c r="C335" s="1" t="s">
        <v>3176</v>
      </c>
      <c r="D335" s="1" t="s">
        <v>3463</v>
      </c>
      <c r="E335" s="1" t="s">
        <v>427</v>
      </c>
      <c r="F335" s="21" t="s">
        <v>430</v>
      </c>
      <c r="H335" s="1">
        <v>115</v>
      </c>
      <c r="I335" s="27"/>
      <c r="J335" s="1" t="s">
        <v>461</v>
      </c>
      <c r="O335" s="1" t="s">
        <v>1051</v>
      </c>
      <c r="P335" s="1" t="s">
        <v>462</v>
      </c>
      <c r="W335" t="s">
        <v>3246</v>
      </c>
    </row>
    <row r="336" spans="1:25">
      <c r="A336" s="1" t="s">
        <v>3906</v>
      </c>
      <c r="B336" s="1" t="s">
        <v>1369</v>
      </c>
      <c r="C336" s="1" t="s">
        <v>3176</v>
      </c>
      <c r="D336" s="1" t="s">
        <v>3463</v>
      </c>
      <c r="E336" s="1" t="s">
        <v>408</v>
      </c>
      <c r="F336" s="21" t="s">
        <v>304</v>
      </c>
      <c r="G336" s="1" t="s">
        <v>525</v>
      </c>
      <c r="H336" s="1">
        <v>200</v>
      </c>
      <c r="I336" s="27"/>
      <c r="J336" s="1" t="s">
        <v>461</v>
      </c>
      <c r="K336" s="1" t="s">
        <v>3411</v>
      </c>
      <c r="L336" s="1" t="s">
        <v>3409</v>
      </c>
      <c r="M336" s="1" t="s">
        <v>3642</v>
      </c>
      <c r="N336" s="1" t="s">
        <v>3211</v>
      </c>
      <c r="O336" s="1" t="s">
        <v>1051</v>
      </c>
      <c r="P336" s="1" t="s">
        <v>462</v>
      </c>
      <c r="Q336" s="1" t="s">
        <v>3410</v>
      </c>
      <c r="T336" s="1" t="s">
        <v>3377</v>
      </c>
      <c r="W336" t="s">
        <v>3246</v>
      </c>
    </row>
    <row r="337" spans="1:25">
      <c r="A337" s="1" t="s">
        <v>3906</v>
      </c>
      <c r="B337" s="1" t="s">
        <v>1369</v>
      </c>
      <c r="C337" s="1" t="s">
        <v>3176</v>
      </c>
      <c r="D337" s="1" t="s">
        <v>3463</v>
      </c>
      <c r="E337" s="1" t="s">
        <v>650</v>
      </c>
      <c r="F337" s="21" t="s">
        <v>540</v>
      </c>
      <c r="G337" s="1" t="s">
        <v>534</v>
      </c>
      <c r="H337" s="1">
        <v>150</v>
      </c>
      <c r="I337" s="27"/>
      <c r="J337" s="1" t="s">
        <v>461</v>
      </c>
      <c r="K337" s="1" t="s">
        <v>3413</v>
      </c>
      <c r="L337" s="1" t="s">
        <v>3568</v>
      </c>
      <c r="M337" s="1" t="s">
        <v>3412</v>
      </c>
      <c r="N337" s="1" t="s">
        <v>3533</v>
      </c>
      <c r="O337" s="1" t="s">
        <v>1051</v>
      </c>
      <c r="P337" s="1" t="s">
        <v>462</v>
      </c>
      <c r="Q337" s="1" t="s">
        <v>3414</v>
      </c>
      <c r="T337" s="1" t="s">
        <v>3377</v>
      </c>
      <c r="W337" t="s">
        <v>3246</v>
      </c>
    </row>
    <row r="338" spans="1:25">
      <c r="A338" s="1" t="s">
        <v>3906</v>
      </c>
      <c r="B338" s="1" t="s">
        <v>1369</v>
      </c>
      <c r="C338" s="1" t="s">
        <v>3176</v>
      </c>
      <c r="D338" s="1" t="s">
        <v>3463</v>
      </c>
      <c r="E338" s="1" t="s">
        <v>536</v>
      </c>
      <c r="F338" s="21" t="s">
        <v>537</v>
      </c>
      <c r="G338" s="1" t="s">
        <v>423</v>
      </c>
      <c r="H338" s="1">
        <v>55</v>
      </c>
      <c r="I338" s="27"/>
      <c r="J338" s="1" t="s">
        <v>461</v>
      </c>
      <c r="K338" s="1" t="s">
        <v>3415</v>
      </c>
      <c r="L338" s="1" t="s">
        <v>3568</v>
      </c>
      <c r="M338" s="1" t="s">
        <v>3214</v>
      </c>
      <c r="N338" s="1" t="s">
        <v>3212</v>
      </c>
      <c r="O338" s="1" t="s">
        <v>1051</v>
      </c>
      <c r="P338" s="1" t="s">
        <v>462</v>
      </c>
      <c r="Q338" s="1" t="s">
        <v>3414</v>
      </c>
      <c r="T338" s="1" t="s">
        <v>3377</v>
      </c>
      <c r="W338" t="s">
        <v>3246</v>
      </c>
    </row>
    <row r="339" spans="1:25">
      <c r="A339" s="1" t="s">
        <v>3906</v>
      </c>
      <c r="B339" s="1" t="s">
        <v>1369</v>
      </c>
      <c r="C339" s="1" t="s">
        <v>860</v>
      </c>
      <c r="D339" s="1" t="s">
        <v>3466</v>
      </c>
      <c r="E339" s="1" t="s">
        <v>1983</v>
      </c>
      <c r="F339" s="19" t="s">
        <v>1989</v>
      </c>
      <c r="G339" s="1" t="s">
        <v>1921</v>
      </c>
      <c r="H339" s="1">
        <v>30</v>
      </c>
      <c r="I339" s="27"/>
      <c r="J339" s="1" t="s">
        <v>1990</v>
      </c>
      <c r="K339" s="1" t="s">
        <v>1916</v>
      </c>
      <c r="O339" s="1" t="s">
        <v>1917</v>
      </c>
      <c r="P339" s="1" t="s">
        <v>1918</v>
      </c>
      <c r="W339" t="s">
        <v>3246</v>
      </c>
    </row>
    <row r="340" spans="1:25">
      <c r="A340" s="1" t="s">
        <v>3906</v>
      </c>
      <c r="B340" s="1" t="s">
        <v>1369</v>
      </c>
      <c r="C340" s="1" t="s">
        <v>860</v>
      </c>
      <c r="D340" s="1" t="s">
        <v>3466</v>
      </c>
      <c r="E340" s="1" t="s">
        <v>1919</v>
      </c>
      <c r="F340" s="19" t="s">
        <v>1920</v>
      </c>
      <c r="G340" s="1" t="s">
        <v>1922</v>
      </c>
      <c r="H340" s="1">
        <v>40</v>
      </c>
      <c r="I340" s="27"/>
      <c r="J340" s="1" t="s">
        <v>1923</v>
      </c>
      <c r="K340" s="1" t="s">
        <v>265</v>
      </c>
      <c r="O340" s="1" t="s">
        <v>1917</v>
      </c>
      <c r="P340" s="1" t="s">
        <v>1918</v>
      </c>
      <c r="T340" s="1" t="s">
        <v>57</v>
      </c>
      <c r="W340" t="s">
        <v>3246</v>
      </c>
      <c r="Y340" s="1" t="s">
        <v>3205</v>
      </c>
    </row>
    <row r="341" spans="1:25">
      <c r="A341" s="1" t="s">
        <v>3906</v>
      </c>
      <c r="B341" s="1" t="s">
        <v>1369</v>
      </c>
      <c r="C341" s="1" t="s">
        <v>860</v>
      </c>
      <c r="D341" s="1" t="s">
        <v>3466</v>
      </c>
      <c r="E341" s="1" t="s">
        <v>2033</v>
      </c>
      <c r="F341" s="19" t="s">
        <v>2034</v>
      </c>
      <c r="H341" s="1">
        <v>16</v>
      </c>
      <c r="I341" s="27"/>
      <c r="J341" s="1" t="s">
        <v>2035</v>
      </c>
      <c r="O341" s="1" t="s">
        <v>622</v>
      </c>
      <c r="P341" s="1" t="s">
        <v>2036</v>
      </c>
      <c r="W341" t="s">
        <v>3246</v>
      </c>
    </row>
    <row r="342" spans="1:25">
      <c r="A342" s="1" t="s">
        <v>3906</v>
      </c>
      <c r="B342" s="1" t="s">
        <v>1369</v>
      </c>
      <c r="C342" s="1" t="s">
        <v>860</v>
      </c>
      <c r="D342" s="1" t="s">
        <v>3466</v>
      </c>
      <c r="E342" s="1" t="s">
        <v>2037</v>
      </c>
      <c r="F342" s="19" t="s">
        <v>2038</v>
      </c>
      <c r="H342" s="1">
        <v>20</v>
      </c>
      <c r="I342" s="27"/>
      <c r="J342" s="1" t="s">
        <v>2035</v>
      </c>
      <c r="O342" s="1" t="s">
        <v>1917</v>
      </c>
      <c r="P342" s="1" t="s">
        <v>1918</v>
      </c>
      <c r="W342" t="s">
        <v>3246</v>
      </c>
    </row>
    <row r="343" spans="1:25">
      <c r="A343" s="1" t="s">
        <v>3906</v>
      </c>
      <c r="B343" s="1" t="s">
        <v>1369</v>
      </c>
      <c r="C343" s="1" t="s">
        <v>860</v>
      </c>
      <c r="D343" s="1" t="s">
        <v>3466</v>
      </c>
      <c r="E343" s="1" t="s">
        <v>2039</v>
      </c>
      <c r="F343" s="19" t="s">
        <v>2045</v>
      </c>
      <c r="H343" s="1">
        <v>20</v>
      </c>
      <c r="I343" s="27"/>
      <c r="J343" s="1" t="s">
        <v>2046</v>
      </c>
      <c r="O343" s="1" t="s">
        <v>218</v>
      </c>
      <c r="P343" s="1" t="s">
        <v>2036</v>
      </c>
      <c r="W343" t="s">
        <v>3246</v>
      </c>
    </row>
    <row r="344" spans="1:25">
      <c r="A344" s="1" t="s">
        <v>3906</v>
      </c>
      <c r="B344" s="1" t="s">
        <v>1369</v>
      </c>
      <c r="C344" s="1" t="s">
        <v>860</v>
      </c>
      <c r="D344" s="1" t="s">
        <v>3466</v>
      </c>
      <c r="E344" s="1" t="s">
        <v>2047</v>
      </c>
      <c r="F344" s="19" t="s">
        <v>2048</v>
      </c>
      <c r="H344" s="1">
        <v>18</v>
      </c>
      <c r="I344" s="27"/>
      <c r="J344" s="1" t="s">
        <v>2049</v>
      </c>
      <c r="O344" s="1" t="s">
        <v>2165</v>
      </c>
      <c r="P344" s="1" t="s">
        <v>2036</v>
      </c>
      <c r="W344" t="s">
        <v>3246</v>
      </c>
    </row>
    <row r="345" spans="1:25">
      <c r="A345" s="1" t="s">
        <v>3906</v>
      </c>
      <c r="B345" s="1" t="s">
        <v>1369</v>
      </c>
      <c r="C345" s="1" t="s">
        <v>860</v>
      </c>
      <c r="D345" s="1" t="s">
        <v>3466</v>
      </c>
      <c r="E345" s="1" t="s">
        <v>2166</v>
      </c>
      <c r="F345" s="19" t="s">
        <v>2167</v>
      </c>
      <c r="H345" s="1">
        <v>30</v>
      </c>
      <c r="I345" s="27"/>
      <c r="J345" s="1" t="s">
        <v>2035</v>
      </c>
      <c r="O345" s="1" t="s">
        <v>622</v>
      </c>
      <c r="P345" s="1" t="s">
        <v>2036</v>
      </c>
      <c r="W345" t="s">
        <v>3246</v>
      </c>
      <c r="Y345"/>
    </row>
    <row r="346" spans="1:25">
      <c r="A346" s="1" t="s">
        <v>3906</v>
      </c>
      <c r="B346" s="1" t="s">
        <v>1369</v>
      </c>
      <c r="C346" s="1" t="s">
        <v>638</v>
      </c>
      <c r="D346" s="1" t="s">
        <v>3469</v>
      </c>
      <c r="E346" s="1" t="s">
        <v>639</v>
      </c>
      <c r="F346" s="21" t="s">
        <v>640</v>
      </c>
      <c r="H346" s="1">
        <v>94</v>
      </c>
      <c r="I346" s="27"/>
      <c r="J346" s="1" t="s">
        <v>633</v>
      </c>
      <c r="O346" s="1" t="s">
        <v>634</v>
      </c>
      <c r="P346" s="1" t="s">
        <v>519</v>
      </c>
      <c r="W346" t="s">
        <v>3246</v>
      </c>
    </row>
    <row r="347" spans="1:25">
      <c r="A347" s="1" t="s">
        <v>3906</v>
      </c>
      <c r="B347" s="1" t="s">
        <v>1369</v>
      </c>
      <c r="C347" s="1" t="s">
        <v>638</v>
      </c>
      <c r="D347" s="1" t="s">
        <v>3469</v>
      </c>
      <c r="E347" s="1" t="s">
        <v>518</v>
      </c>
      <c r="F347" s="21" t="s">
        <v>402</v>
      </c>
      <c r="H347" s="1">
        <v>51</v>
      </c>
      <c r="I347" s="27"/>
      <c r="J347" s="1" t="s">
        <v>633</v>
      </c>
      <c r="O347" s="1" t="s">
        <v>403</v>
      </c>
      <c r="W347" t="s">
        <v>3246</v>
      </c>
    </row>
    <row r="348" spans="1:25">
      <c r="A348" s="1" t="s">
        <v>3906</v>
      </c>
      <c r="B348" s="1" t="s">
        <v>1369</v>
      </c>
      <c r="C348" s="1" t="s">
        <v>638</v>
      </c>
      <c r="D348" s="1" t="s">
        <v>3469</v>
      </c>
      <c r="E348" s="1" t="s">
        <v>404</v>
      </c>
      <c r="F348" s="21" t="s">
        <v>405</v>
      </c>
      <c r="H348" s="1">
        <v>77</v>
      </c>
      <c r="I348" s="27"/>
      <c r="J348" s="1" t="s">
        <v>633</v>
      </c>
      <c r="O348" s="1" t="s">
        <v>403</v>
      </c>
      <c r="W348" t="s">
        <v>3246</v>
      </c>
    </row>
    <row r="349" spans="1:25">
      <c r="A349" s="1" t="s">
        <v>3906</v>
      </c>
      <c r="B349" s="1" t="s">
        <v>1369</v>
      </c>
      <c r="C349" s="1" t="s">
        <v>638</v>
      </c>
      <c r="D349" s="1" t="s">
        <v>3469</v>
      </c>
      <c r="E349" s="1" t="s">
        <v>406</v>
      </c>
      <c r="F349" s="21" t="s">
        <v>341</v>
      </c>
      <c r="H349" s="1">
        <v>35</v>
      </c>
      <c r="I349" s="27"/>
      <c r="J349" s="1" t="s">
        <v>633</v>
      </c>
      <c r="K349" s="1" t="s">
        <v>342</v>
      </c>
      <c r="O349" s="1" t="s">
        <v>1183</v>
      </c>
      <c r="P349" s="1" t="s">
        <v>343</v>
      </c>
      <c r="W349" t="s">
        <v>3246</v>
      </c>
    </row>
    <row r="350" spans="1:25">
      <c r="A350" s="1" t="s">
        <v>3906</v>
      </c>
      <c r="B350" s="1" t="s">
        <v>1369</v>
      </c>
      <c r="C350" s="1" t="s">
        <v>2216</v>
      </c>
      <c r="D350" s="1" t="s">
        <v>3341</v>
      </c>
      <c r="E350" s="1" t="s">
        <v>2271</v>
      </c>
      <c r="F350" s="19" t="s">
        <v>2272</v>
      </c>
      <c r="H350" s="1">
        <v>70</v>
      </c>
      <c r="I350" s="27"/>
      <c r="J350" s="1" t="s">
        <v>2273</v>
      </c>
      <c r="O350" s="1" t="s">
        <v>218</v>
      </c>
      <c r="P350" s="1" t="s">
        <v>1918</v>
      </c>
      <c r="W350" t="s">
        <v>3246</v>
      </c>
    </row>
    <row r="351" spans="1:25">
      <c r="A351" s="1" t="s">
        <v>3906</v>
      </c>
      <c r="B351" s="1" t="s">
        <v>1569</v>
      </c>
      <c r="C351" s="1" t="s">
        <v>1706</v>
      </c>
      <c r="D351" s="1" t="s">
        <v>3329</v>
      </c>
      <c r="E351" s="1" t="s">
        <v>1707</v>
      </c>
      <c r="F351" s="4" t="s">
        <v>1708</v>
      </c>
      <c r="H351" s="1">
        <v>32.5</v>
      </c>
      <c r="I351" s="27"/>
      <c r="J351" s="1" t="s">
        <v>1786</v>
      </c>
      <c r="O351" s="1" t="s">
        <v>218</v>
      </c>
      <c r="W351" t="s">
        <v>3246</v>
      </c>
      <c r="Y351" s="1" t="s">
        <v>3230</v>
      </c>
    </row>
    <row r="352" spans="1:25">
      <c r="A352" s="1" t="s">
        <v>3906</v>
      </c>
      <c r="B352" s="1" t="s">
        <v>1569</v>
      </c>
      <c r="C352" s="1" t="s">
        <v>1706</v>
      </c>
      <c r="D352" s="1" t="s">
        <v>3329</v>
      </c>
      <c r="E352" s="1" t="s">
        <v>1709</v>
      </c>
      <c r="F352" s="4" t="s">
        <v>1710</v>
      </c>
      <c r="H352" s="1">
        <v>16</v>
      </c>
      <c r="I352" s="27"/>
      <c r="J352" s="1" t="s">
        <v>1786</v>
      </c>
      <c r="O352" s="1" t="s">
        <v>218</v>
      </c>
      <c r="W352" t="s">
        <v>3246</v>
      </c>
      <c r="Y352" s="1" t="s">
        <v>3230</v>
      </c>
    </row>
    <row r="353" spans="1:25">
      <c r="A353" s="1" t="s">
        <v>3906</v>
      </c>
      <c r="B353" s="1" t="s">
        <v>1569</v>
      </c>
      <c r="C353" s="1" t="s">
        <v>1827</v>
      </c>
      <c r="D353" s="1" t="s">
        <v>3465</v>
      </c>
      <c r="E353" s="1" t="s">
        <v>1828</v>
      </c>
      <c r="F353" s="4" t="s">
        <v>1829</v>
      </c>
      <c r="H353" s="1">
        <v>30</v>
      </c>
      <c r="I353" s="27"/>
      <c r="J353" s="1" t="s">
        <v>1786</v>
      </c>
      <c r="O353" s="1" t="s">
        <v>218</v>
      </c>
      <c r="W353" t="s">
        <v>3246</v>
      </c>
      <c r="Y353" s="1" t="s">
        <v>3094</v>
      </c>
    </row>
    <row r="354" spans="1:25">
      <c r="A354" s="1" t="s">
        <v>3906</v>
      </c>
      <c r="B354" s="1" t="s">
        <v>1569</v>
      </c>
      <c r="C354" s="1" t="s">
        <v>1827</v>
      </c>
      <c r="D354" s="1" t="s">
        <v>3465</v>
      </c>
      <c r="E354" s="1" t="s">
        <v>1830</v>
      </c>
      <c r="F354" s="4" t="s">
        <v>1703</v>
      </c>
      <c r="H354" s="1">
        <v>15</v>
      </c>
      <c r="I354" s="27" t="s">
        <v>3561</v>
      </c>
      <c r="J354" s="1" t="s">
        <v>1786</v>
      </c>
      <c r="K354" s="1" t="s">
        <v>3610</v>
      </c>
      <c r="L354" s="1" t="s">
        <v>3549</v>
      </c>
      <c r="M354" s="1" t="s">
        <v>1704</v>
      </c>
      <c r="N354" s="1" t="s">
        <v>3485</v>
      </c>
      <c r="O354" s="1" t="s">
        <v>218</v>
      </c>
      <c r="P354" s="1" t="s">
        <v>3614</v>
      </c>
      <c r="Q354" s="1" t="s">
        <v>1705</v>
      </c>
      <c r="V354" s="1" t="s">
        <v>3613</v>
      </c>
      <c r="W354" t="s">
        <v>3246</v>
      </c>
      <c r="X354" s="1" t="s">
        <v>3493</v>
      </c>
      <c r="Y354" s="1" t="s">
        <v>3229</v>
      </c>
    </row>
    <row r="355" spans="1:25">
      <c r="A355" s="1" t="s">
        <v>3906</v>
      </c>
      <c r="B355" s="1" t="s">
        <v>1569</v>
      </c>
      <c r="C355" s="1" t="s">
        <v>1695</v>
      </c>
      <c r="D355" s="1" t="s">
        <v>3338</v>
      </c>
      <c r="E355" s="1" t="s">
        <v>1696</v>
      </c>
      <c r="F355" s="4" t="s">
        <v>1697</v>
      </c>
      <c r="H355" s="1">
        <v>8</v>
      </c>
      <c r="I355" s="27"/>
      <c r="J355" s="1" t="s">
        <v>1786</v>
      </c>
      <c r="O355" s="1" t="s">
        <v>218</v>
      </c>
      <c r="Q355" s="1" t="s">
        <v>1826</v>
      </c>
      <c r="W355" t="s">
        <v>3246</v>
      </c>
      <c r="Y355" s="1" t="s">
        <v>3228</v>
      </c>
    </row>
    <row r="356" spans="1:25">
      <c r="A356" s="1" t="s">
        <v>3906</v>
      </c>
      <c r="B356" s="1" t="s">
        <v>1569</v>
      </c>
      <c r="C356" s="1" t="s">
        <v>1711</v>
      </c>
      <c r="D356" s="1" t="s">
        <v>3339</v>
      </c>
      <c r="E356" s="1" t="s">
        <v>1712</v>
      </c>
      <c r="F356" s="4" t="s">
        <v>1713</v>
      </c>
      <c r="H356" s="1">
        <v>8.5</v>
      </c>
      <c r="I356" s="27"/>
      <c r="J356" s="1" t="s">
        <v>1510</v>
      </c>
      <c r="M356" s="1" t="s">
        <v>1725</v>
      </c>
      <c r="O356" s="1" t="s">
        <v>1497</v>
      </c>
      <c r="W356" t="s">
        <v>3246</v>
      </c>
      <c r="Y356" s="1" t="s">
        <v>3230</v>
      </c>
    </row>
    <row r="357" spans="1:25">
      <c r="A357" s="1" t="s">
        <v>3906</v>
      </c>
      <c r="B357" s="1" t="s">
        <v>1878</v>
      </c>
      <c r="C357" s="1" t="s">
        <v>1733</v>
      </c>
      <c r="D357" s="1" t="s">
        <v>3499</v>
      </c>
      <c r="E357" s="1" t="s">
        <v>1734</v>
      </c>
      <c r="F357" s="2" t="s">
        <v>1862</v>
      </c>
      <c r="G357" s="1" t="s">
        <v>1987</v>
      </c>
      <c r="H357" s="1">
        <v>35</v>
      </c>
      <c r="I357" s="27"/>
      <c r="J357" s="1" t="s">
        <v>890</v>
      </c>
      <c r="O357" s="1" t="s">
        <v>1690</v>
      </c>
      <c r="P357" s="1" t="s">
        <v>1716</v>
      </c>
      <c r="W357" s="1" t="s">
        <v>3248</v>
      </c>
    </row>
    <row r="358" spans="1:25">
      <c r="A358" s="1" t="s">
        <v>3906</v>
      </c>
      <c r="B358" s="1" t="s">
        <v>1878</v>
      </c>
      <c r="C358" s="1" t="s">
        <v>1733</v>
      </c>
      <c r="D358" s="1" t="s">
        <v>3499</v>
      </c>
      <c r="E358" s="1" t="s">
        <v>1935</v>
      </c>
      <c r="F358" s="2" t="s">
        <v>1804</v>
      </c>
      <c r="H358" s="1">
        <v>21</v>
      </c>
      <c r="I358" s="27"/>
      <c r="J358" s="1" t="s">
        <v>890</v>
      </c>
      <c r="O358" s="1" t="s">
        <v>1770</v>
      </c>
      <c r="P358" s="1" t="s">
        <v>1805</v>
      </c>
      <c r="W358" s="1" t="s">
        <v>3248</v>
      </c>
    </row>
    <row r="359" spans="1:25">
      <c r="A359" s="1" t="s">
        <v>3906</v>
      </c>
      <c r="B359" s="1" t="s">
        <v>1878</v>
      </c>
      <c r="C359" s="1" t="s">
        <v>1822</v>
      </c>
      <c r="D359" s="1" t="s">
        <v>3522</v>
      </c>
      <c r="E359" s="1" t="s">
        <v>1767</v>
      </c>
      <c r="F359" s="4" t="s">
        <v>3084</v>
      </c>
      <c r="H359" s="1">
        <v>50</v>
      </c>
      <c r="I359" s="27"/>
      <c r="J359" s="1" t="s">
        <v>1786</v>
      </c>
      <c r="O359" s="1" t="s">
        <v>218</v>
      </c>
      <c r="P359" s="1" t="s">
        <v>1787</v>
      </c>
      <c r="W359" s="1" t="s">
        <v>3248</v>
      </c>
    </row>
    <row r="360" spans="1:25">
      <c r="A360" s="1" t="s">
        <v>3906</v>
      </c>
      <c r="B360" s="1" t="s">
        <v>1878</v>
      </c>
      <c r="C360" s="1" t="s">
        <v>1822</v>
      </c>
      <c r="D360" s="1" t="s">
        <v>3522</v>
      </c>
      <c r="E360" s="1" t="s">
        <v>1788</v>
      </c>
      <c r="F360" s="4" t="s">
        <v>1543</v>
      </c>
      <c r="H360" s="1">
        <v>40</v>
      </c>
      <c r="I360" s="27"/>
      <c r="J360" s="1" t="s">
        <v>1552</v>
      </c>
      <c r="O360" s="1" t="s">
        <v>218</v>
      </c>
      <c r="P360" s="1" t="s">
        <v>1553</v>
      </c>
      <c r="W360" s="1" t="s">
        <v>3248</v>
      </c>
    </row>
    <row r="361" spans="1:25">
      <c r="A361" s="1" t="s">
        <v>3906</v>
      </c>
      <c r="B361" s="1" t="s">
        <v>1878</v>
      </c>
      <c r="C361" s="1" t="s">
        <v>1822</v>
      </c>
      <c r="D361" s="1" t="s">
        <v>3522</v>
      </c>
      <c r="E361" s="1" t="s">
        <v>1554</v>
      </c>
      <c r="F361" s="4" t="s">
        <v>1555</v>
      </c>
      <c r="H361" s="1">
        <v>30</v>
      </c>
      <c r="I361" s="27"/>
      <c r="J361" s="1" t="s">
        <v>1556</v>
      </c>
      <c r="O361" s="1" t="s">
        <v>1557</v>
      </c>
      <c r="W361" s="1" t="s">
        <v>3248</v>
      </c>
    </row>
    <row r="362" spans="1:25">
      <c r="A362" s="1" t="s">
        <v>3906</v>
      </c>
      <c r="B362" s="1" t="s">
        <v>1516</v>
      </c>
      <c r="C362" s="1" t="s">
        <v>1602</v>
      </c>
      <c r="D362" s="1" t="s">
        <v>3287</v>
      </c>
      <c r="E362" s="1" t="s">
        <v>1480</v>
      </c>
      <c r="F362" s="4" t="s">
        <v>1608</v>
      </c>
      <c r="H362" s="1">
        <v>280</v>
      </c>
      <c r="I362" s="27"/>
      <c r="J362" s="1" t="s">
        <v>1609</v>
      </c>
      <c r="K362" s="1" t="s">
        <v>1366</v>
      </c>
      <c r="O362" s="1" t="s">
        <v>1497</v>
      </c>
      <c r="P362" s="1" t="s">
        <v>1367</v>
      </c>
      <c r="W362" s="1" t="s">
        <v>3254</v>
      </c>
      <c r="Y362" s="1" t="s">
        <v>3098</v>
      </c>
    </row>
    <row r="363" spans="1:25">
      <c r="A363" s="1" t="s">
        <v>3906</v>
      </c>
      <c r="B363" s="1" t="s">
        <v>1516</v>
      </c>
      <c r="C363" s="1" t="s">
        <v>1602</v>
      </c>
      <c r="D363" s="1" t="s">
        <v>3287</v>
      </c>
      <c r="E363" s="1" t="s">
        <v>1669</v>
      </c>
      <c r="F363" s="4" t="s">
        <v>1670</v>
      </c>
      <c r="G363" s="1" t="s">
        <v>1273</v>
      </c>
      <c r="H363" s="1">
        <v>90</v>
      </c>
      <c r="I363" s="27"/>
      <c r="J363" s="1" t="s">
        <v>1549</v>
      </c>
      <c r="K363" s="1" t="s">
        <v>1550</v>
      </c>
      <c r="O363" s="1" t="s">
        <v>1497</v>
      </c>
      <c r="P363" s="1" t="s">
        <v>1436</v>
      </c>
      <c r="W363" s="1" t="s">
        <v>3248</v>
      </c>
    </row>
    <row r="364" spans="1:25">
      <c r="A364" s="1" t="s">
        <v>3906</v>
      </c>
      <c r="B364" s="1" t="s">
        <v>1516</v>
      </c>
      <c r="C364" s="1" t="s">
        <v>1602</v>
      </c>
      <c r="D364" s="1" t="s">
        <v>3287</v>
      </c>
      <c r="E364" s="1" t="s">
        <v>1374</v>
      </c>
      <c r="F364" s="4" t="s">
        <v>1375</v>
      </c>
      <c r="H364" s="1">
        <v>178</v>
      </c>
      <c r="I364" s="27"/>
      <c r="J364" s="1" t="s">
        <v>1254</v>
      </c>
      <c r="K364" s="1" t="s">
        <v>1128</v>
      </c>
      <c r="O364" s="1" t="s">
        <v>1497</v>
      </c>
      <c r="P364" s="1" t="s">
        <v>1129</v>
      </c>
      <c r="W364" s="1" t="s">
        <v>3248</v>
      </c>
    </row>
    <row r="365" spans="1:25">
      <c r="A365" s="1" t="s">
        <v>3906</v>
      </c>
      <c r="B365" s="1" t="s">
        <v>1516</v>
      </c>
      <c r="C365" s="1" t="s">
        <v>1602</v>
      </c>
      <c r="D365" s="1" t="s">
        <v>3287</v>
      </c>
      <c r="E365" s="1" t="s">
        <v>1600</v>
      </c>
      <c r="F365" s="4" t="s">
        <v>1601</v>
      </c>
      <c r="H365" s="1">
        <v>300</v>
      </c>
      <c r="I365" s="27"/>
      <c r="J365" s="1" t="s">
        <v>1643</v>
      </c>
      <c r="K365" s="1" t="s">
        <v>1603</v>
      </c>
      <c r="O365" s="1" t="s">
        <v>1497</v>
      </c>
      <c r="P365" s="1" t="s">
        <v>1604</v>
      </c>
      <c r="W365" s="1" t="s">
        <v>3250</v>
      </c>
      <c r="Y365" s="1" t="s">
        <v>3096</v>
      </c>
    </row>
    <row r="366" spans="1:25">
      <c r="A366" s="1" t="s">
        <v>3906</v>
      </c>
      <c r="B366" s="1" t="s">
        <v>1516</v>
      </c>
      <c r="C366" s="1" t="s">
        <v>1602</v>
      </c>
      <c r="D366" s="1" t="s">
        <v>3287</v>
      </c>
      <c r="E366" s="1" t="s">
        <v>1605</v>
      </c>
      <c r="F366" s="4" t="s">
        <v>1476</v>
      </c>
      <c r="H366" s="1">
        <v>167</v>
      </c>
      <c r="I366" s="27"/>
      <c r="J366" s="1" t="s">
        <v>1477</v>
      </c>
      <c r="K366" s="1" t="s">
        <v>1478</v>
      </c>
      <c r="O366" s="1" t="s">
        <v>1653</v>
      </c>
      <c r="P366" s="1" t="s">
        <v>1479</v>
      </c>
      <c r="W366" s="1" t="s">
        <v>3250</v>
      </c>
      <c r="Y366" s="1" t="s">
        <v>3097</v>
      </c>
    </row>
    <row r="367" spans="1:25">
      <c r="A367" s="1" t="s">
        <v>3906</v>
      </c>
      <c r="B367" s="1" t="s">
        <v>1516</v>
      </c>
      <c r="C367" s="1" t="s">
        <v>1602</v>
      </c>
      <c r="D367" s="1" t="s">
        <v>3287</v>
      </c>
      <c r="E367" s="1" t="s">
        <v>1377</v>
      </c>
      <c r="F367" s="4" t="s">
        <v>1378</v>
      </c>
      <c r="H367" s="1">
        <v>280</v>
      </c>
      <c r="I367" s="27"/>
      <c r="J367" s="1" t="s">
        <v>1597</v>
      </c>
      <c r="K367" s="1" t="s">
        <v>1379</v>
      </c>
      <c r="O367" s="1" t="s">
        <v>1497</v>
      </c>
      <c r="P367" s="1" t="s">
        <v>1131</v>
      </c>
      <c r="W367" s="1" t="s">
        <v>3250</v>
      </c>
    </row>
    <row r="368" spans="1:25">
      <c r="A368" s="1" t="s">
        <v>3906</v>
      </c>
      <c r="B368" s="1" t="s">
        <v>1516</v>
      </c>
      <c r="C368" s="1" t="s">
        <v>1602</v>
      </c>
      <c r="D368" s="1" t="s">
        <v>3287</v>
      </c>
      <c r="E368" s="1" t="s">
        <v>1132</v>
      </c>
      <c r="F368" s="4" t="s">
        <v>1069</v>
      </c>
      <c r="H368" s="1">
        <v>350</v>
      </c>
      <c r="I368" s="27"/>
      <c r="J368" s="1" t="s">
        <v>1197</v>
      </c>
      <c r="K368" s="1" t="s">
        <v>1198</v>
      </c>
      <c r="O368" s="1" t="s">
        <v>1497</v>
      </c>
      <c r="P368" s="1" t="s">
        <v>1199</v>
      </c>
      <c r="W368" s="1" t="s">
        <v>3250</v>
      </c>
      <c r="Y368" s="1" t="s">
        <v>3099</v>
      </c>
    </row>
    <row r="369" spans="1:25">
      <c r="A369" s="1" t="s">
        <v>3906</v>
      </c>
      <c r="B369" s="1" t="s">
        <v>1516</v>
      </c>
      <c r="C369" s="1" t="s">
        <v>1602</v>
      </c>
      <c r="D369" s="1" t="s">
        <v>3287</v>
      </c>
      <c r="E369" s="1" t="s">
        <v>1200</v>
      </c>
      <c r="F369" s="4" t="s">
        <v>1201</v>
      </c>
      <c r="H369" s="1">
        <v>350</v>
      </c>
      <c r="I369" s="27"/>
      <c r="J369" s="1" t="s">
        <v>1329</v>
      </c>
      <c r="K369" s="1" t="s">
        <v>1330</v>
      </c>
      <c r="O369" s="1" t="s">
        <v>1497</v>
      </c>
      <c r="P369" s="1" t="s">
        <v>1331</v>
      </c>
      <c r="W369" s="1" t="s">
        <v>3250</v>
      </c>
      <c r="Y369" s="1" t="s">
        <v>3224</v>
      </c>
    </row>
    <row r="370" spans="1:25">
      <c r="A370" s="1" t="s">
        <v>3906</v>
      </c>
      <c r="B370" s="1" t="s">
        <v>1516</v>
      </c>
      <c r="C370" s="1" t="s">
        <v>1602</v>
      </c>
      <c r="D370" s="1" t="s">
        <v>3287</v>
      </c>
      <c r="E370" s="1" t="s">
        <v>1332</v>
      </c>
      <c r="F370" s="4" t="s">
        <v>1333</v>
      </c>
      <c r="H370" s="1">
        <v>250</v>
      </c>
      <c r="I370" s="27"/>
      <c r="J370" s="1" t="s">
        <v>1334</v>
      </c>
      <c r="K370" s="1" t="s">
        <v>1335</v>
      </c>
      <c r="O370" s="1" t="s">
        <v>1336</v>
      </c>
      <c r="P370" s="1" t="s">
        <v>1331</v>
      </c>
      <c r="W370" s="1" t="s">
        <v>3250</v>
      </c>
    </row>
    <row r="371" spans="1:25">
      <c r="A371" s="1" t="s">
        <v>3906</v>
      </c>
      <c r="B371" s="1" t="s">
        <v>1516</v>
      </c>
      <c r="C371" s="1" t="s">
        <v>1602</v>
      </c>
      <c r="D371" s="1" t="s">
        <v>3287</v>
      </c>
      <c r="E371" s="1" t="s">
        <v>1344</v>
      </c>
      <c r="F371" s="4" t="s">
        <v>1345</v>
      </c>
      <c r="H371" s="1">
        <v>100</v>
      </c>
      <c r="I371" s="27"/>
      <c r="J371" s="1" t="s">
        <v>1346</v>
      </c>
      <c r="K371" s="1" t="s">
        <v>1464</v>
      </c>
      <c r="O371" s="1" t="s">
        <v>1465</v>
      </c>
      <c r="P371" s="1" t="s">
        <v>1331</v>
      </c>
      <c r="W371" s="1" t="s">
        <v>3250</v>
      </c>
    </row>
    <row r="372" spans="1:25">
      <c r="A372" s="1" t="s">
        <v>3906</v>
      </c>
      <c r="B372" s="1" t="s">
        <v>1516</v>
      </c>
      <c r="C372" s="1" t="s">
        <v>1602</v>
      </c>
      <c r="D372" s="1" t="s">
        <v>3287</v>
      </c>
      <c r="E372" s="1" t="s">
        <v>1407</v>
      </c>
      <c r="F372" s="4" t="s">
        <v>1533</v>
      </c>
      <c r="H372" s="1">
        <v>95</v>
      </c>
      <c r="I372" s="27"/>
      <c r="J372" s="1" t="s">
        <v>1534</v>
      </c>
      <c r="K372" s="1" t="s">
        <v>1535</v>
      </c>
      <c r="O372" s="1" t="s">
        <v>301</v>
      </c>
      <c r="P372" s="1" t="s">
        <v>1536</v>
      </c>
      <c r="W372" s="1" t="s">
        <v>3250</v>
      </c>
    </row>
    <row r="373" spans="1:25">
      <c r="A373" s="1" t="s">
        <v>3906</v>
      </c>
      <c r="B373" s="1" t="s">
        <v>1516</v>
      </c>
      <c r="C373" s="1" t="s">
        <v>1602</v>
      </c>
      <c r="D373" s="1" t="s">
        <v>3287</v>
      </c>
      <c r="E373" s="1" t="s">
        <v>1537</v>
      </c>
      <c r="F373" s="4" t="s">
        <v>1538</v>
      </c>
      <c r="H373" s="1">
        <v>160</v>
      </c>
      <c r="I373" s="27"/>
      <c r="J373" s="1" t="s">
        <v>1539</v>
      </c>
      <c r="K373" s="1" t="s">
        <v>1540</v>
      </c>
      <c r="O373" s="1" t="s">
        <v>1497</v>
      </c>
      <c r="P373" s="1" t="s">
        <v>1479</v>
      </c>
      <c r="W373" s="1" t="s">
        <v>3250</v>
      </c>
    </row>
    <row r="374" spans="1:25">
      <c r="A374" s="1" t="s">
        <v>3906</v>
      </c>
      <c r="B374" s="1" t="s">
        <v>1516</v>
      </c>
      <c r="C374" s="1" t="s">
        <v>1602</v>
      </c>
      <c r="D374" s="1" t="s">
        <v>3287</v>
      </c>
      <c r="E374" s="1" t="s">
        <v>1415</v>
      </c>
      <c r="F374" s="4" t="s">
        <v>1416</v>
      </c>
      <c r="H374" s="1">
        <v>740</v>
      </c>
      <c r="I374" s="27"/>
      <c r="J374" s="1" t="s">
        <v>1346</v>
      </c>
      <c r="K374" s="1" t="s">
        <v>1668</v>
      </c>
      <c r="O374" s="1" t="s">
        <v>218</v>
      </c>
      <c r="P374" s="1" t="s">
        <v>1585</v>
      </c>
      <c r="W374" s="1" t="s">
        <v>3250</v>
      </c>
      <c r="Y374" s="1" t="s">
        <v>3225</v>
      </c>
    </row>
    <row r="375" spans="1:25">
      <c r="A375" s="1" t="s">
        <v>3906</v>
      </c>
      <c r="B375" s="1" t="s">
        <v>1516</v>
      </c>
      <c r="C375" s="1" t="s">
        <v>1602</v>
      </c>
      <c r="D375" s="1" t="s">
        <v>3287</v>
      </c>
      <c r="E375" s="1" t="s">
        <v>1318</v>
      </c>
      <c r="F375" s="4" t="s">
        <v>1193</v>
      </c>
      <c r="H375" s="1">
        <v>383</v>
      </c>
      <c r="I375" s="27"/>
      <c r="J375" s="1" t="s">
        <v>1194</v>
      </c>
      <c r="K375" s="1" t="s">
        <v>1365</v>
      </c>
      <c r="O375" s="1" t="s">
        <v>218</v>
      </c>
      <c r="P375" s="1" t="s">
        <v>517</v>
      </c>
      <c r="W375" s="1" t="s">
        <v>3250</v>
      </c>
      <c r="Y375" s="1" t="s">
        <v>3226</v>
      </c>
    </row>
    <row r="376" spans="1:25">
      <c r="A376" s="1" t="s">
        <v>3906</v>
      </c>
      <c r="B376" s="1" t="s">
        <v>1516</v>
      </c>
      <c r="C376" s="1" t="s">
        <v>1602</v>
      </c>
      <c r="D376" s="1" t="s">
        <v>3287</v>
      </c>
      <c r="E376" s="1" t="s">
        <v>1130</v>
      </c>
      <c r="F376" s="4" t="s">
        <v>1009</v>
      </c>
      <c r="G376" s="1" t="s">
        <v>1271</v>
      </c>
      <c r="H376" s="1">
        <v>74</v>
      </c>
      <c r="I376" s="27"/>
      <c r="J376" s="1" t="s">
        <v>1137</v>
      </c>
      <c r="K376" s="1" t="s">
        <v>1133</v>
      </c>
      <c r="O376" s="1" t="s">
        <v>1497</v>
      </c>
      <c r="P376" s="1" t="s">
        <v>1134</v>
      </c>
      <c r="W376" s="1" t="s">
        <v>3250</v>
      </c>
    </row>
    <row r="377" spans="1:25">
      <c r="A377" s="1" t="s">
        <v>3906</v>
      </c>
      <c r="B377" s="1" t="s">
        <v>1516</v>
      </c>
      <c r="C377" s="1" t="s">
        <v>1602</v>
      </c>
      <c r="D377" s="1" t="s">
        <v>3287</v>
      </c>
      <c r="E377" s="1" t="s">
        <v>1135</v>
      </c>
      <c r="F377" s="4" t="s">
        <v>1136</v>
      </c>
      <c r="G377" s="1" t="s">
        <v>1270</v>
      </c>
      <c r="H377" s="1">
        <v>213</v>
      </c>
      <c r="I377" s="27"/>
      <c r="J377" s="1" t="s">
        <v>1264</v>
      </c>
      <c r="K377" s="1" t="s">
        <v>1265</v>
      </c>
      <c r="O377" s="1" t="s">
        <v>218</v>
      </c>
      <c r="P377" s="1" t="s">
        <v>1436</v>
      </c>
      <c r="W377" s="1" t="s">
        <v>3250</v>
      </c>
      <c r="Y377" s="1" t="s">
        <v>3227</v>
      </c>
    </row>
    <row r="378" spans="1:25">
      <c r="A378" s="1" t="s">
        <v>3906</v>
      </c>
      <c r="B378" s="1" t="s">
        <v>1516</v>
      </c>
      <c r="C378" s="1" t="s">
        <v>1398</v>
      </c>
      <c r="D378" s="1" t="s">
        <v>3511</v>
      </c>
      <c r="E378" s="1" t="s">
        <v>1399</v>
      </c>
      <c r="F378" s="4" t="s">
        <v>1277</v>
      </c>
      <c r="H378" s="1">
        <v>46</v>
      </c>
      <c r="I378" s="27"/>
      <c r="J378" s="1" t="s">
        <v>1392</v>
      </c>
      <c r="O378" s="1" t="s">
        <v>700</v>
      </c>
      <c r="W378" s="1" t="s">
        <v>3254</v>
      </c>
    </row>
    <row r="379" spans="1:25">
      <c r="A379" s="1" t="s">
        <v>3906</v>
      </c>
      <c r="B379" s="1" t="s">
        <v>1516</v>
      </c>
      <c r="C379" s="1" t="s">
        <v>1398</v>
      </c>
      <c r="D379" s="1" t="s">
        <v>3511</v>
      </c>
      <c r="E379" s="1" t="s">
        <v>1401</v>
      </c>
      <c r="F379" s="4" t="s">
        <v>1402</v>
      </c>
      <c r="H379" s="1">
        <v>24</v>
      </c>
      <c r="I379" s="27"/>
      <c r="J379" s="1" t="s">
        <v>1263</v>
      </c>
      <c r="K379" s="1" t="s">
        <v>1403</v>
      </c>
      <c r="O379" s="1" t="s">
        <v>1183</v>
      </c>
      <c r="P379" s="1" t="s">
        <v>1325</v>
      </c>
      <c r="W379" s="1" t="s">
        <v>3248</v>
      </c>
    </row>
    <row r="380" spans="1:25">
      <c r="A380" s="1" t="s">
        <v>3906</v>
      </c>
      <c r="B380" s="1" t="s">
        <v>1516</v>
      </c>
      <c r="C380" s="1" t="s">
        <v>1443</v>
      </c>
      <c r="D380" s="1" t="s">
        <v>3521</v>
      </c>
      <c r="E380" s="1" t="s">
        <v>1195</v>
      </c>
      <c r="F380" s="4" t="s">
        <v>1196</v>
      </c>
      <c r="H380" s="1">
        <v>34</v>
      </c>
      <c r="I380" s="27"/>
      <c r="J380" s="1" t="s">
        <v>1326</v>
      </c>
      <c r="O380" s="1" t="s">
        <v>1324</v>
      </c>
      <c r="P380" s="1" t="s">
        <v>1494</v>
      </c>
      <c r="W380" s="1" t="s">
        <v>3254</v>
      </c>
    </row>
    <row r="381" spans="1:25">
      <c r="A381" s="1" t="s">
        <v>3906</v>
      </c>
      <c r="B381" s="1" t="s">
        <v>1516</v>
      </c>
      <c r="C381" s="1" t="s">
        <v>1443</v>
      </c>
      <c r="D381" s="1" t="s">
        <v>3521</v>
      </c>
      <c r="E381" s="1" t="s">
        <v>1262</v>
      </c>
      <c r="F381" s="4" t="s">
        <v>3169</v>
      </c>
      <c r="H381" s="1">
        <v>39</v>
      </c>
      <c r="I381" s="27"/>
      <c r="J381" s="1" t="s">
        <v>1263</v>
      </c>
      <c r="K381" s="1" t="s">
        <v>1389</v>
      </c>
      <c r="O381" s="1" t="s">
        <v>1439</v>
      </c>
      <c r="P381" s="1" t="s">
        <v>1494</v>
      </c>
      <c r="W381" t="s">
        <v>3254</v>
      </c>
    </row>
    <row r="382" spans="1:25">
      <c r="A382" s="1" t="s">
        <v>3906</v>
      </c>
      <c r="B382" s="1" t="s">
        <v>1516</v>
      </c>
      <c r="C382" s="1" t="s">
        <v>1443</v>
      </c>
      <c r="D382" s="1" t="s">
        <v>3521</v>
      </c>
      <c r="E382" s="1" t="s">
        <v>1259</v>
      </c>
      <c r="F382" s="4" t="s">
        <v>1260</v>
      </c>
      <c r="H382" s="1">
        <v>48</v>
      </c>
      <c r="I382" s="27"/>
      <c r="J382" s="1" t="s">
        <v>1261</v>
      </c>
      <c r="O382" s="1" t="s">
        <v>1497</v>
      </c>
      <c r="P382" s="1" t="s">
        <v>1494</v>
      </c>
      <c r="W382" s="1" t="s">
        <v>3254</v>
      </c>
    </row>
    <row r="383" spans="1:25">
      <c r="A383" s="1" t="s">
        <v>3906</v>
      </c>
      <c r="B383" s="1" t="s">
        <v>1516</v>
      </c>
      <c r="C383" s="1" t="s">
        <v>1443</v>
      </c>
      <c r="D383" s="1" t="s">
        <v>3521</v>
      </c>
      <c r="E383" s="1" t="s">
        <v>1390</v>
      </c>
      <c r="F383" s="4" t="s">
        <v>1391</v>
      </c>
      <c r="H383" s="1">
        <v>35</v>
      </c>
      <c r="I383" s="27"/>
      <c r="J383" s="1" t="s">
        <v>1393</v>
      </c>
      <c r="O383" s="1" t="s">
        <v>700</v>
      </c>
      <c r="W383" s="1" t="s">
        <v>3254</v>
      </c>
    </row>
    <row r="384" spans="1:25">
      <c r="A384" s="1" t="s">
        <v>3906</v>
      </c>
      <c r="B384" s="1" t="s">
        <v>1516</v>
      </c>
      <c r="C384" s="1" t="s">
        <v>1443</v>
      </c>
      <c r="D384" s="1" t="s">
        <v>3521</v>
      </c>
      <c r="E384" s="1" t="s">
        <v>1327</v>
      </c>
      <c r="F384" s="4" t="s">
        <v>1328</v>
      </c>
      <c r="H384" s="1">
        <v>100</v>
      </c>
      <c r="I384" s="27"/>
      <c r="J384" s="1" t="s">
        <v>1451</v>
      </c>
      <c r="O384" s="1" t="s">
        <v>1439</v>
      </c>
      <c r="P384" s="1" t="s">
        <v>1494</v>
      </c>
      <c r="W384" s="1" t="s">
        <v>3248</v>
      </c>
    </row>
    <row r="385" spans="1:25">
      <c r="A385" s="1" t="s">
        <v>3906</v>
      </c>
      <c r="B385" s="1" t="s">
        <v>1516</v>
      </c>
      <c r="C385" s="1" t="s">
        <v>1443</v>
      </c>
      <c r="D385" s="1" t="s">
        <v>3521</v>
      </c>
      <c r="E385" s="1" t="s">
        <v>1394</v>
      </c>
      <c r="F385" s="4" t="s">
        <v>1395</v>
      </c>
      <c r="H385" s="1">
        <v>61</v>
      </c>
      <c r="I385" s="27"/>
      <c r="J385" s="1" t="s">
        <v>1396</v>
      </c>
      <c r="K385" s="1" t="s">
        <v>1397</v>
      </c>
      <c r="O385" s="1" t="s">
        <v>218</v>
      </c>
      <c r="P385" s="1" t="s">
        <v>1325</v>
      </c>
      <c r="W385" s="1" t="s">
        <v>3248</v>
      </c>
    </row>
    <row r="386" spans="1:25">
      <c r="A386" s="1" t="s">
        <v>3906</v>
      </c>
      <c r="B386" s="1" t="s">
        <v>1516</v>
      </c>
      <c r="C386" s="1" t="s">
        <v>1213</v>
      </c>
      <c r="D386" s="1" t="s">
        <v>3464</v>
      </c>
      <c r="E386" s="1" t="s">
        <v>1214</v>
      </c>
      <c r="F386" s="4" t="s">
        <v>1338</v>
      </c>
      <c r="H386" s="1">
        <v>25</v>
      </c>
      <c r="I386" s="27"/>
      <c r="J386" s="1" t="s">
        <v>1215</v>
      </c>
      <c r="K386" s="1" t="s">
        <v>1216</v>
      </c>
      <c r="O386" s="1" t="s">
        <v>1217</v>
      </c>
      <c r="W386" s="1" t="s">
        <v>3248</v>
      </c>
    </row>
    <row r="387" spans="1:25">
      <c r="A387" s="1" t="s">
        <v>3906</v>
      </c>
      <c r="B387" s="1" t="s">
        <v>1516</v>
      </c>
      <c r="C387" s="1" t="s">
        <v>1404</v>
      </c>
      <c r="D387" s="1" t="s">
        <v>3472</v>
      </c>
      <c r="E387" s="1" t="s">
        <v>1527</v>
      </c>
      <c r="F387" s="4" t="s">
        <v>1528</v>
      </c>
      <c r="H387" s="1">
        <v>150</v>
      </c>
      <c r="I387" s="27"/>
      <c r="J387" s="1" t="s">
        <v>1529</v>
      </c>
      <c r="K387" s="1" t="s">
        <v>1530</v>
      </c>
      <c r="O387" s="1" t="s">
        <v>1439</v>
      </c>
      <c r="P387" s="1" t="s">
        <v>1468</v>
      </c>
      <c r="W387" s="1" t="s">
        <v>3254</v>
      </c>
      <c r="Y387"/>
    </row>
    <row r="388" spans="1:25">
      <c r="A388" s="1" t="s">
        <v>3906</v>
      </c>
      <c r="B388" s="1" t="s">
        <v>1516</v>
      </c>
      <c r="C388" s="1" t="s">
        <v>1404</v>
      </c>
      <c r="D388" s="1" t="s">
        <v>3472</v>
      </c>
      <c r="E388" s="1" t="s">
        <v>1523</v>
      </c>
      <c r="F388" s="4" t="s">
        <v>1524</v>
      </c>
      <c r="H388" s="1">
        <v>58</v>
      </c>
      <c r="I388" s="27"/>
      <c r="J388" s="1" t="s">
        <v>1643</v>
      </c>
      <c r="K388" s="1" t="s">
        <v>1525</v>
      </c>
      <c r="O388" s="1" t="s">
        <v>1497</v>
      </c>
      <c r="P388" s="1" t="s">
        <v>1526</v>
      </c>
      <c r="W388" s="1" t="s">
        <v>3248</v>
      </c>
      <c r="Y388" s="1" t="s">
        <v>1313</v>
      </c>
    </row>
    <row r="389" spans="1:25">
      <c r="A389" s="1" t="s">
        <v>3906</v>
      </c>
      <c r="B389" s="1" t="s">
        <v>1753</v>
      </c>
      <c r="C389" s="1" t="s">
        <v>1809</v>
      </c>
      <c r="D389" s="1" t="s">
        <v>3447</v>
      </c>
      <c r="E389" s="1" t="s">
        <v>1810</v>
      </c>
      <c r="F389" s="2" t="s">
        <v>1811</v>
      </c>
      <c r="H389" s="1">
        <v>7.9</v>
      </c>
      <c r="I389" s="27"/>
      <c r="J389" s="1" t="s">
        <v>1786</v>
      </c>
      <c r="O389" s="1" t="s">
        <v>218</v>
      </c>
      <c r="P389" s="1" t="s">
        <v>1812</v>
      </c>
      <c r="W389" t="s">
        <v>3246</v>
      </c>
      <c r="Y389" s="1" t="s">
        <v>3234</v>
      </c>
    </row>
    <row r="390" spans="1:25">
      <c r="A390" s="1" t="s">
        <v>3906</v>
      </c>
      <c r="B390" s="1" t="s">
        <v>1753</v>
      </c>
      <c r="C390" s="1" t="s">
        <v>1754</v>
      </c>
      <c r="D390" s="1" t="s">
        <v>3398</v>
      </c>
      <c r="E390" s="1" t="s">
        <v>1762</v>
      </c>
      <c r="F390" s="2" t="s">
        <v>1888</v>
      </c>
      <c r="H390" s="1">
        <v>7</v>
      </c>
      <c r="I390" s="27"/>
      <c r="J390" s="1" t="s">
        <v>1889</v>
      </c>
      <c r="O390" s="1" t="s">
        <v>1892</v>
      </c>
      <c r="P390" s="1" t="s">
        <v>1893</v>
      </c>
      <c r="W390" t="s">
        <v>3246</v>
      </c>
      <c r="Y390" s="1" t="s">
        <v>3233</v>
      </c>
    </row>
    <row r="391" spans="1:25">
      <c r="A391" s="1" t="s">
        <v>3906</v>
      </c>
      <c r="B391" s="1" t="s">
        <v>1753</v>
      </c>
      <c r="C391" s="1" t="s">
        <v>1813</v>
      </c>
      <c r="D391" s="1" t="s">
        <v>3399</v>
      </c>
      <c r="E391" s="1" t="s">
        <v>1691</v>
      </c>
      <c r="F391" s="2" t="s">
        <v>1692</v>
      </c>
      <c r="H391" s="1">
        <v>15</v>
      </c>
      <c r="I391" s="27"/>
      <c r="J391" s="1" t="s">
        <v>1693</v>
      </c>
      <c r="O391" s="1" t="s">
        <v>1690</v>
      </c>
      <c r="P391" s="1" t="s">
        <v>1694</v>
      </c>
      <c r="W391" s="1" t="s">
        <v>3246</v>
      </c>
      <c r="Y391" s="1" t="s">
        <v>3235</v>
      </c>
    </row>
    <row r="392" spans="1:25">
      <c r="A392" s="1" t="s">
        <v>3906</v>
      </c>
      <c r="B392" s="1" t="s">
        <v>1753</v>
      </c>
      <c r="C392" s="1" t="s">
        <v>1544</v>
      </c>
      <c r="D392" s="1" t="s">
        <v>3403</v>
      </c>
      <c r="E392" s="1" t="s">
        <v>1545</v>
      </c>
      <c r="F392" s="2" t="s">
        <v>1546</v>
      </c>
      <c r="H392" s="1">
        <v>9</v>
      </c>
      <c r="I392" s="27"/>
      <c r="J392" s="1" t="s">
        <v>1799</v>
      </c>
      <c r="O392" s="1" t="s">
        <v>1690</v>
      </c>
      <c r="P392" s="1" t="s">
        <v>1716</v>
      </c>
      <c r="W392" s="1" t="s">
        <v>3246</v>
      </c>
    </row>
    <row r="393" spans="1:25">
      <c r="A393" s="1" t="s">
        <v>3906</v>
      </c>
      <c r="B393" s="1" t="s">
        <v>1753</v>
      </c>
      <c r="C393" s="1" t="s">
        <v>1544</v>
      </c>
      <c r="D393" s="1" t="s">
        <v>3403</v>
      </c>
      <c r="E393" s="1" t="s">
        <v>1561</v>
      </c>
      <c r="F393" s="2" t="s">
        <v>1562</v>
      </c>
      <c r="H393" s="1">
        <v>10.7</v>
      </c>
      <c r="I393" s="27"/>
      <c r="J393" s="1" t="s">
        <v>890</v>
      </c>
      <c r="O393" s="1" t="s">
        <v>1690</v>
      </c>
      <c r="P393" s="1" t="s">
        <v>458</v>
      </c>
      <c r="W393" s="1" t="s">
        <v>3246</v>
      </c>
    </row>
    <row r="394" spans="1:25">
      <c r="A394" s="1" t="s">
        <v>3906</v>
      </c>
      <c r="B394" s="1" t="s">
        <v>1753</v>
      </c>
      <c r="C394" s="1" t="s">
        <v>1544</v>
      </c>
      <c r="D394" s="1" t="s">
        <v>3403</v>
      </c>
      <c r="E394" s="1" t="s">
        <v>1563</v>
      </c>
      <c r="F394" s="2" t="s">
        <v>1564</v>
      </c>
      <c r="H394" s="1">
        <v>8.1999999999999993</v>
      </c>
      <c r="I394" s="27"/>
      <c r="J394" s="1" t="s">
        <v>1565</v>
      </c>
      <c r="O394" s="1" t="s">
        <v>1690</v>
      </c>
      <c r="P394" s="1" t="s">
        <v>1566</v>
      </c>
      <c r="W394" s="1" t="s">
        <v>3246</v>
      </c>
    </row>
    <row r="395" spans="1:25">
      <c r="A395" s="1" t="s">
        <v>3906</v>
      </c>
      <c r="B395" s="1" t="s">
        <v>1753</v>
      </c>
      <c r="C395" s="1" t="s">
        <v>1544</v>
      </c>
      <c r="D395" s="1" t="s">
        <v>3403</v>
      </c>
      <c r="E395" s="1" t="s">
        <v>1567</v>
      </c>
      <c r="F395" s="2" t="s">
        <v>1682</v>
      </c>
      <c r="H395" s="1">
        <v>7.9</v>
      </c>
      <c r="I395" s="27"/>
      <c r="J395" s="1" t="s">
        <v>1786</v>
      </c>
      <c r="O395" s="1" t="s">
        <v>218</v>
      </c>
      <c r="P395" s="1" t="s">
        <v>1812</v>
      </c>
      <c r="W395" s="1" t="s">
        <v>3246</v>
      </c>
    </row>
    <row r="396" spans="1:25">
      <c r="A396" s="1" t="s">
        <v>3906</v>
      </c>
      <c r="B396" s="1" t="s">
        <v>1753</v>
      </c>
      <c r="C396" s="1" t="s">
        <v>1544</v>
      </c>
      <c r="D396" s="1" t="s">
        <v>3403</v>
      </c>
      <c r="E396" s="1" t="s">
        <v>1683</v>
      </c>
      <c r="F396" s="2" t="s">
        <v>1684</v>
      </c>
      <c r="H396" s="1">
        <v>15</v>
      </c>
      <c r="I396" s="27"/>
      <c r="J396" s="1" t="s">
        <v>890</v>
      </c>
      <c r="O396" s="1" t="s">
        <v>1690</v>
      </c>
      <c r="P396" s="1" t="s">
        <v>458</v>
      </c>
      <c r="W396" s="1" t="s">
        <v>3246</v>
      </c>
    </row>
    <row r="397" spans="1:25">
      <c r="A397" s="1" t="s">
        <v>3906</v>
      </c>
      <c r="B397" s="1" t="s">
        <v>1753</v>
      </c>
      <c r="C397" s="1" t="s">
        <v>1544</v>
      </c>
      <c r="D397" s="1" t="s">
        <v>3403</v>
      </c>
      <c r="E397" s="1" t="s">
        <v>1685</v>
      </c>
      <c r="F397" s="2" t="s">
        <v>1686</v>
      </c>
      <c r="H397" s="1">
        <v>13.8</v>
      </c>
      <c r="I397" s="27"/>
      <c r="J397" s="1" t="s">
        <v>890</v>
      </c>
      <c r="O397" s="1" t="s">
        <v>218</v>
      </c>
      <c r="P397" s="1" t="s">
        <v>458</v>
      </c>
      <c r="W397" s="1" t="s">
        <v>3246</v>
      </c>
    </row>
    <row r="398" spans="1:25">
      <c r="A398" s="1" t="s">
        <v>3906</v>
      </c>
      <c r="B398" s="1" t="s">
        <v>1753</v>
      </c>
      <c r="C398" s="1" t="s">
        <v>1544</v>
      </c>
      <c r="D398" s="1" t="s">
        <v>3403</v>
      </c>
      <c r="E398" s="1" t="s">
        <v>1742</v>
      </c>
      <c r="F398" s="2" t="s">
        <v>1743</v>
      </c>
      <c r="H398" s="1">
        <v>23.5</v>
      </c>
      <c r="I398" s="27"/>
      <c r="J398" s="1" t="s">
        <v>1799</v>
      </c>
      <c r="O398" s="1" t="s">
        <v>1770</v>
      </c>
      <c r="P398" s="1" t="s">
        <v>1621</v>
      </c>
      <c r="W398" s="1" t="s">
        <v>3246</v>
      </c>
    </row>
    <row r="399" spans="1:25">
      <c r="A399" s="1" t="s">
        <v>3906</v>
      </c>
      <c r="B399" s="1" t="s">
        <v>1753</v>
      </c>
      <c r="C399" s="1" t="s">
        <v>1544</v>
      </c>
      <c r="D399" s="1" t="s">
        <v>3403</v>
      </c>
      <c r="E399" s="1" t="s">
        <v>1746</v>
      </c>
      <c r="F399" s="2" t="s">
        <v>1747</v>
      </c>
      <c r="H399" s="1">
        <v>20</v>
      </c>
      <c r="I399" s="27"/>
      <c r="J399" s="1" t="s">
        <v>1799</v>
      </c>
      <c r="O399" s="1" t="s">
        <v>1690</v>
      </c>
      <c r="P399" s="1" t="s">
        <v>1566</v>
      </c>
      <c r="W399" s="1" t="s">
        <v>3246</v>
      </c>
      <c r="X399" s="1" t="s">
        <v>3144</v>
      </c>
      <c r="Y399" s="1" t="s">
        <v>3112</v>
      </c>
    </row>
    <row r="400" spans="1:25">
      <c r="A400" s="1" t="s">
        <v>3906</v>
      </c>
      <c r="B400" s="1" t="s">
        <v>1753</v>
      </c>
      <c r="C400" s="1" t="s">
        <v>1544</v>
      </c>
      <c r="D400" s="1" t="s">
        <v>3403</v>
      </c>
      <c r="E400" s="1" t="s">
        <v>1748</v>
      </c>
      <c r="F400" s="2" t="s">
        <v>1991</v>
      </c>
      <c r="H400" s="1">
        <v>20.5</v>
      </c>
      <c r="I400" s="27"/>
      <c r="J400" s="1" t="s">
        <v>1992</v>
      </c>
      <c r="O400" s="1" t="s">
        <v>1163</v>
      </c>
      <c r="W400" s="1" t="s">
        <v>3246</v>
      </c>
    </row>
    <row r="401" spans="1:25">
      <c r="A401" s="1" t="s">
        <v>3906</v>
      </c>
      <c r="B401" s="1" t="s">
        <v>1753</v>
      </c>
      <c r="C401" s="1" t="s">
        <v>1544</v>
      </c>
      <c r="D401" s="1" t="s">
        <v>3403</v>
      </c>
      <c r="E401" s="1" t="s">
        <v>1619</v>
      </c>
      <c r="F401" s="2" t="s">
        <v>1620</v>
      </c>
      <c r="H401" s="1">
        <v>21.2</v>
      </c>
      <c r="I401" s="27"/>
      <c r="J401" s="1" t="s">
        <v>1786</v>
      </c>
      <c r="O401" s="1" t="s">
        <v>1770</v>
      </c>
      <c r="P401" s="1" t="s">
        <v>1812</v>
      </c>
      <c r="W401" s="1" t="s">
        <v>3246</v>
      </c>
    </row>
    <row r="402" spans="1:25">
      <c r="A402" s="1" t="s">
        <v>3906</v>
      </c>
      <c r="B402" s="1" t="s">
        <v>1753</v>
      </c>
      <c r="C402" s="1" t="s">
        <v>1544</v>
      </c>
      <c r="D402" s="1" t="s">
        <v>3403</v>
      </c>
      <c r="E402" s="1" t="s">
        <v>1872</v>
      </c>
      <c r="F402" s="2" t="s">
        <v>1873</v>
      </c>
      <c r="H402" s="1">
        <v>10.5</v>
      </c>
      <c r="I402" s="27"/>
      <c r="J402" s="1" t="s">
        <v>1992</v>
      </c>
      <c r="O402" s="1" t="s">
        <v>1690</v>
      </c>
      <c r="P402" s="1" t="s">
        <v>1874</v>
      </c>
      <c r="W402" s="1" t="s">
        <v>3246</v>
      </c>
    </row>
    <row r="403" spans="1:25">
      <c r="A403" s="1" t="s">
        <v>3906</v>
      </c>
      <c r="B403" s="1" t="s">
        <v>1753</v>
      </c>
      <c r="C403" s="1" t="s">
        <v>1875</v>
      </c>
      <c r="D403" s="1" t="s">
        <v>3393</v>
      </c>
      <c r="E403" s="1" t="s">
        <v>1877</v>
      </c>
      <c r="F403" s="2" t="s">
        <v>1876</v>
      </c>
      <c r="H403" s="1">
        <v>48</v>
      </c>
      <c r="I403" s="27"/>
      <c r="J403" s="1" t="s">
        <v>1889</v>
      </c>
      <c r="O403" s="1" t="s">
        <v>1770</v>
      </c>
      <c r="P403" s="1" t="s">
        <v>1893</v>
      </c>
      <c r="T403" s="1" t="s">
        <v>56</v>
      </c>
      <c r="W403" s="23" t="s">
        <v>3246</v>
      </c>
    </row>
    <row r="404" spans="1:25">
      <c r="A404" s="1" t="s">
        <v>3906</v>
      </c>
      <c r="B404" s="1" t="s">
        <v>1753</v>
      </c>
      <c r="C404" s="1" t="s">
        <v>1717</v>
      </c>
      <c r="D404" s="1" t="s">
        <v>3461</v>
      </c>
      <c r="E404" s="1" t="s">
        <v>1727</v>
      </c>
      <c r="F404" s="2" t="s">
        <v>1726</v>
      </c>
      <c r="H404" s="1">
        <v>13</v>
      </c>
      <c r="I404" s="27"/>
      <c r="J404" s="1" t="s">
        <v>1739</v>
      </c>
      <c r="O404" s="1" t="s">
        <v>218</v>
      </c>
      <c r="P404" s="1" t="s">
        <v>1812</v>
      </c>
      <c r="W404" t="s">
        <v>3246</v>
      </c>
    </row>
    <row r="405" spans="1:25">
      <c r="A405" s="1" t="s">
        <v>3906</v>
      </c>
      <c r="B405" s="1" t="s">
        <v>1753</v>
      </c>
      <c r="C405" s="1" t="s">
        <v>1717</v>
      </c>
      <c r="D405" s="1" t="s">
        <v>3461</v>
      </c>
      <c r="E405" s="1" t="s">
        <v>1612</v>
      </c>
      <c r="F405" s="2" t="s">
        <v>1613</v>
      </c>
      <c r="H405" s="1">
        <v>13.8</v>
      </c>
      <c r="I405" s="27"/>
      <c r="J405" s="1" t="s">
        <v>1739</v>
      </c>
      <c r="O405" s="1" t="s">
        <v>218</v>
      </c>
      <c r="P405" s="1" t="s">
        <v>1812</v>
      </c>
      <c r="W405" t="s">
        <v>3246</v>
      </c>
    </row>
    <row r="406" spans="1:25">
      <c r="A406" s="1" t="s">
        <v>3906</v>
      </c>
      <c r="B406" s="1" t="s">
        <v>1218</v>
      </c>
      <c r="C406" s="1" t="s">
        <v>1203</v>
      </c>
      <c r="D406" s="1" t="s">
        <v>3375</v>
      </c>
      <c r="E406" s="1" t="s">
        <v>1154</v>
      </c>
      <c r="F406" s="4" t="s">
        <v>1027</v>
      </c>
      <c r="G406" s="1" t="s">
        <v>1156</v>
      </c>
      <c r="H406" s="1">
        <v>300</v>
      </c>
      <c r="I406" s="27"/>
      <c r="J406" s="1" t="s">
        <v>1153</v>
      </c>
      <c r="O406" s="1" t="s">
        <v>1497</v>
      </c>
      <c r="P406" s="1" t="s">
        <v>1494</v>
      </c>
      <c r="W406" s="1" t="s">
        <v>3254</v>
      </c>
    </row>
    <row r="407" spans="1:25">
      <c r="A407" s="1" t="s">
        <v>3906</v>
      </c>
      <c r="B407" s="1" t="s">
        <v>1218</v>
      </c>
      <c r="C407" s="1" t="s">
        <v>1203</v>
      </c>
      <c r="D407" s="1" t="s">
        <v>3375</v>
      </c>
      <c r="E407" s="1" t="s">
        <v>1145</v>
      </c>
      <c r="F407" s="4" t="s">
        <v>1146</v>
      </c>
      <c r="G407" s="1" t="s">
        <v>1147</v>
      </c>
      <c r="H407" s="1">
        <v>200</v>
      </c>
      <c r="I407" s="27"/>
      <c r="J407" s="1" t="s">
        <v>1534</v>
      </c>
      <c r="O407" s="1" t="s">
        <v>1497</v>
      </c>
      <c r="P407" s="1" t="s">
        <v>1148</v>
      </c>
      <c r="W407" s="1" t="s">
        <v>3248</v>
      </c>
      <c r="Y407" s="1" t="s">
        <v>3370</v>
      </c>
    </row>
    <row r="408" spans="1:25">
      <c r="A408" s="1" t="s">
        <v>3906</v>
      </c>
      <c r="B408" s="1" t="s">
        <v>1218</v>
      </c>
      <c r="C408" s="1" t="s">
        <v>1203</v>
      </c>
      <c r="D408" s="1" t="s">
        <v>3375</v>
      </c>
      <c r="E408" s="1" t="s">
        <v>1155</v>
      </c>
      <c r="F408" s="4" t="s">
        <v>1283</v>
      </c>
      <c r="G408" s="1" t="s">
        <v>1284</v>
      </c>
      <c r="H408" s="1">
        <v>70</v>
      </c>
      <c r="I408" s="27"/>
      <c r="J408" s="1" t="s">
        <v>1534</v>
      </c>
      <c r="O408" s="1" t="s">
        <v>1497</v>
      </c>
      <c r="P408" s="1" t="s">
        <v>1531</v>
      </c>
      <c r="W408" s="1" t="s">
        <v>3250</v>
      </c>
    </row>
    <row r="409" spans="1:25">
      <c r="A409" s="1" t="s">
        <v>3906</v>
      </c>
      <c r="B409" s="1" t="s">
        <v>1218</v>
      </c>
      <c r="C409" s="1" t="s">
        <v>1423</v>
      </c>
      <c r="D409" s="1" t="s">
        <v>3294</v>
      </c>
      <c r="E409" s="1" t="s">
        <v>1067</v>
      </c>
      <c r="F409" s="4" t="s">
        <v>1068</v>
      </c>
      <c r="H409" s="1">
        <v>120</v>
      </c>
      <c r="I409" s="27"/>
      <c r="J409" s="1" t="s">
        <v>1534</v>
      </c>
      <c r="O409" s="1" t="s">
        <v>1557</v>
      </c>
      <c r="W409" t="s">
        <v>3254</v>
      </c>
    </row>
    <row r="410" spans="1:25">
      <c r="A410" s="1" t="s">
        <v>3934</v>
      </c>
      <c r="B410" s="1" t="s">
        <v>1736</v>
      </c>
      <c r="C410" s="1" t="s">
        <v>1593</v>
      </c>
      <c r="D410" s="1" t="s">
        <v>3365</v>
      </c>
      <c r="E410" s="1" t="s">
        <v>3083</v>
      </c>
      <c r="F410" s="4" t="s">
        <v>3142</v>
      </c>
      <c r="H410" s="1">
        <v>30</v>
      </c>
      <c r="I410" s="27"/>
      <c r="J410" s="1" t="s">
        <v>1489</v>
      </c>
      <c r="O410" s="1" t="s">
        <v>1439</v>
      </c>
      <c r="P410" s="1" t="s">
        <v>1258</v>
      </c>
      <c r="W410" t="s">
        <v>3246</v>
      </c>
    </row>
    <row r="411" spans="1:25">
      <c r="A411" s="1" t="s">
        <v>3934</v>
      </c>
      <c r="B411" s="1" t="s">
        <v>1736</v>
      </c>
      <c r="C411" s="1" t="s">
        <v>1593</v>
      </c>
      <c r="D411" s="1" t="s">
        <v>3365</v>
      </c>
      <c r="E411" s="1" t="s">
        <v>1718</v>
      </c>
      <c r="F411" s="4" t="s">
        <v>1719</v>
      </c>
      <c r="G411" s="1" t="s">
        <v>1720</v>
      </c>
      <c r="H411" s="1">
        <v>30</v>
      </c>
      <c r="I411" s="27"/>
      <c r="J411" s="1" t="s">
        <v>1515</v>
      </c>
      <c r="O411" s="1" t="s">
        <v>218</v>
      </c>
      <c r="P411" s="1" t="s">
        <v>1721</v>
      </c>
      <c r="W411" t="s">
        <v>3246</v>
      </c>
    </row>
    <row r="412" spans="1:25">
      <c r="A412" s="1" t="s">
        <v>3933</v>
      </c>
      <c r="B412" s="1" t="s">
        <v>1736</v>
      </c>
      <c r="C412" s="1" t="s">
        <v>1593</v>
      </c>
      <c r="D412" s="1" t="s">
        <v>3365</v>
      </c>
      <c r="E412" s="1" t="s">
        <v>1722</v>
      </c>
      <c r="F412" s="4" t="s">
        <v>3032</v>
      </c>
      <c r="G412" s="1" t="s">
        <v>1723</v>
      </c>
      <c r="H412" s="1">
        <v>120</v>
      </c>
      <c r="I412" s="27"/>
      <c r="J412" s="1" t="s">
        <v>1724</v>
      </c>
      <c r="O412" s="1" t="s">
        <v>218</v>
      </c>
      <c r="P412" s="1" t="s">
        <v>1735</v>
      </c>
      <c r="W412" t="s">
        <v>3246</v>
      </c>
    </row>
    <row r="413" spans="1:25">
      <c r="A413" s="1" t="s">
        <v>3933</v>
      </c>
      <c r="B413" s="1" t="s">
        <v>1736</v>
      </c>
      <c r="C413" s="1" t="s">
        <v>1593</v>
      </c>
      <c r="D413" s="1" t="s">
        <v>3365</v>
      </c>
      <c r="E413" s="1" t="s">
        <v>1610</v>
      </c>
      <c r="F413" s="4" t="s">
        <v>1611</v>
      </c>
      <c r="H413" s="1">
        <v>9</v>
      </c>
      <c r="I413" s="27"/>
      <c r="J413" s="1" t="s">
        <v>1489</v>
      </c>
      <c r="O413" s="1" t="s">
        <v>1497</v>
      </c>
      <c r="P413" s="1" t="s">
        <v>1450</v>
      </c>
      <c r="W413" t="s">
        <v>3246</v>
      </c>
    </row>
    <row r="414" spans="1:25">
      <c r="A414" s="1" t="s">
        <v>3933</v>
      </c>
      <c r="B414" s="1" t="s">
        <v>1736</v>
      </c>
      <c r="C414" s="1" t="s">
        <v>1593</v>
      </c>
      <c r="D414" s="1" t="s">
        <v>3365</v>
      </c>
      <c r="E414" s="1" t="s">
        <v>1490</v>
      </c>
      <c r="F414" s="4" t="s">
        <v>1255</v>
      </c>
      <c r="G414" s="1" t="s">
        <v>1256</v>
      </c>
      <c r="H414" s="1">
        <v>150</v>
      </c>
      <c r="I414" s="27"/>
      <c r="J414" s="1" t="s">
        <v>1489</v>
      </c>
      <c r="O414" s="1" t="s">
        <v>1497</v>
      </c>
      <c r="P414" s="1" t="s">
        <v>1257</v>
      </c>
      <c r="W414" t="s">
        <v>3246</v>
      </c>
    </row>
    <row r="415" spans="1:25">
      <c r="A415" s="1" t="s">
        <v>3933</v>
      </c>
      <c r="B415" s="1" t="s">
        <v>1736</v>
      </c>
      <c r="C415" s="1" t="s">
        <v>1593</v>
      </c>
      <c r="D415" s="1" t="s">
        <v>3365</v>
      </c>
      <c r="E415" s="1" t="s">
        <v>1382</v>
      </c>
      <c r="F415" s="4" t="s">
        <v>1383</v>
      </c>
      <c r="G415" s="1" t="s">
        <v>1384</v>
      </c>
      <c r="H415" s="1">
        <v>130</v>
      </c>
      <c r="I415" s="27"/>
      <c r="J415" s="1" t="s">
        <v>1515</v>
      </c>
      <c r="O415" s="1" t="s">
        <v>1653</v>
      </c>
      <c r="P415" s="1" t="s">
        <v>1385</v>
      </c>
      <c r="W415" t="s">
        <v>3246</v>
      </c>
    </row>
    <row r="416" spans="1:25">
      <c r="A416" s="1" t="s">
        <v>3933</v>
      </c>
      <c r="B416" s="1" t="s">
        <v>1736</v>
      </c>
      <c r="C416" s="1" t="s">
        <v>1737</v>
      </c>
      <c r="D416" s="1" t="s">
        <v>3392</v>
      </c>
      <c r="E416" s="1" t="s">
        <v>1738</v>
      </c>
      <c r="F416" s="4" t="s">
        <v>1491</v>
      </c>
      <c r="H416" s="1">
        <v>7</v>
      </c>
      <c r="I416" s="27"/>
      <c r="J416" s="1" t="s">
        <v>1492</v>
      </c>
      <c r="O416" s="1" t="s">
        <v>1493</v>
      </c>
      <c r="P416" s="1" t="s">
        <v>1494</v>
      </c>
      <c r="W416" s="1" t="s">
        <v>3254</v>
      </c>
    </row>
    <row r="417" spans="1:25">
      <c r="A417" s="1" t="s">
        <v>3933</v>
      </c>
      <c r="B417" s="1" t="s">
        <v>1736</v>
      </c>
      <c r="C417" s="1" t="s">
        <v>1737</v>
      </c>
      <c r="D417" s="1" t="s">
        <v>3392</v>
      </c>
      <c r="E417" s="1" t="s">
        <v>1321</v>
      </c>
      <c r="F417" s="4" t="s">
        <v>1322</v>
      </c>
      <c r="H417" s="1">
        <v>4.5</v>
      </c>
      <c r="I417" s="27"/>
      <c r="J417" s="1" t="s">
        <v>1323</v>
      </c>
      <c r="O417" s="1" t="s">
        <v>1324</v>
      </c>
      <c r="P417" s="1" t="s">
        <v>1325</v>
      </c>
      <c r="W417" s="1" t="s">
        <v>3254</v>
      </c>
    </row>
    <row r="418" spans="1:25">
      <c r="A418" s="1" t="s">
        <v>3933</v>
      </c>
      <c r="B418" s="1" t="s">
        <v>1736</v>
      </c>
      <c r="C418" s="1" t="s">
        <v>1737</v>
      </c>
      <c r="D418" s="1" t="s">
        <v>3392</v>
      </c>
      <c r="E418" s="1" t="s">
        <v>1576</v>
      </c>
      <c r="F418" s="4" t="s">
        <v>1577</v>
      </c>
      <c r="H418" s="1">
        <v>13</v>
      </c>
      <c r="I418" s="27"/>
      <c r="J418" s="1" t="s">
        <v>1578</v>
      </c>
      <c r="O418" s="1" t="s">
        <v>1542</v>
      </c>
      <c r="W418" s="1" t="s">
        <v>3254</v>
      </c>
    </row>
    <row r="419" spans="1:25">
      <c r="A419" s="1" t="s">
        <v>3933</v>
      </c>
      <c r="B419" s="1" t="s">
        <v>1736</v>
      </c>
      <c r="C419" s="1" t="s">
        <v>1737</v>
      </c>
      <c r="D419" s="1" t="s">
        <v>3392</v>
      </c>
      <c r="E419" s="1" t="s">
        <v>1495</v>
      </c>
      <c r="F419" s="4" t="s">
        <v>1785</v>
      </c>
      <c r="H419" s="1">
        <v>5.5</v>
      </c>
      <c r="I419" s="27"/>
      <c r="J419" s="1" t="s">
        <v>1667</v>
      </c>
      <c r="O419" s="1" t="s">
        <v>1542</v>
      </c>
      <c r="W419" s="1" t="s">
        <v>3248</v>
      </c>
    </row>
    <row r="420" spans="1:25">
      <c r="A420" s="1" t="s">
        <v>3933</v>
      </c>
      <c r="B420" s="1" t="s">
        <v>1736</v>
      </c>
      <c r="C420" s="1" t="s">
        <v>1737</v>
      </c>
      <c r="D420" s="1" t="s">
        <v>3392</v>
      </c>
      <c r="E420" s="1" t="s">
        <v>1579</v>
      </c>
      <c r="F420" s="4" t="s">
        <v>1580</v>
      </c>
      <c r="H420" s="1">
        <v>5</v>
      </c>
      <c r="I420" s="27"/>
      <c r="J420" s="1" t="s">
        <v>1444</v>
      </c>
      <c r="O420" s="1" t="s">
        <v>1570</v>
      </c>
      <c r="P420" s="1" t="s">
        <v>1494</v>
      </c>
      <c r="W420" s="1" t="s">
        <v>3248</v>
      </c>
    </row>
    <row r="421" spans="1:25">
      <c r="A421" s="1" t="s">
        <v>3933</v>
      </c>
      <c r="B421" s="1" t="s">
        <v>1736</v>
      </c>
      <c r="C421" s="1" t="s">
        <v>1737</v>
      </c>
      <c r="D421" s="1" t="s">
        <v>3392</v>
      </c>
      <c r="E421" s="1" t="s">
        <v>1571</v>
      </c>
      <c r="F421" s="4" t="s">
        <v>1572</v>
      </c>
      <c r="H421" s="1">
        <v>12.5</v>
      </c>
      <c r="I421" s="27"/>
      <c r="J421" s="1" t="s">
        <v>1449</v>
      </c>
      <c r="O421" s="1" t="s">
        <v>1497</v>
      </c>
      <c r="P421" s="1" t="s">
        <v>1573</v>
      </c>
      <c r="W421" s="23" t="s">
        <v>3246</v>
      </c>
    </row>
    <row r="422" spans="1:25">
      <c r="A422" s="1" t="s">
        <v>3933</v>
      </c>
      <c r="B422" s="1" t="s">
        <v>1369</v>
      </c>
      <c r="C422" s="1" t="s">
        <v>654</v>
      </c>
      <c r="D422" s="1" t="s">
        <v>3265</v>
      </c>
      <c r="E422" s="1" t="s">
        <v>538</v>
      </c>
      <c r="F422" s="21" t="s">
        <v>539</v>
      </c>
      <c r="G422" s="1" t="s">
        <v>541</v>
      </c>
      <c r="H422" s="1">
        <v>42</v>
      </c>
      <c r="I422" s="27"/>
      <c r="J422" s="1" t="s">
        <v>424</v>
      </c>
      <c r="K422" s="1" t="s">
        <v>542</v>
      </c>
      <c r="O422" s="1" t="s">
        <v>957</v>
      </c>
      <c r="P422" s="1" t="s">
        <v>543</v>
      </c>
      <c r="W422" s="1" t="s">
        <v>3248</v>
      </c>
    </row>
    <row r="423" spans="1:25">
      <c r="A423" s="1" t="s">
        <v>3933</v>
      </c>
      <c r="B423" s="1" t="s">
        <v>1369</v>
      </c>
      <c r="C423" s="1" t="s">
        <v>654</v>
      </c>
      <c r="D423" s="1" t="s">
        <v>3265</v>
      </c>
      <c r="E423" s="1" t="s">
        <v>544</v>
      </c>
      <c r="F423" s="21" t="s">
        <v>428</v>
      </c>
      <c r="G423" s="1" t="s">
        <v>448</v>
      </c>
      <c r="H423" s="1">
        <v>34</v>
      </c>
      <c r="I423" s="27"/>
      <c r="J423" s="1" t="s">
        <v>429</v>
      </c>
      <c r="O423" s="1" t="s">
        <v>1051</v>
      </c>
      <c r="P423" s="1" t="s">
        <v>548</v>
      </c>
      <c r="W423" s="1" t="s">
        <v>3248</v>
      </c>
    </row>
    <row r="424" spans="1:25">
      <c r="A424" s="1" t="s">
        <v>3933</v>
      </c>
      <c r="B424" s="1" t="s">
        <v>1369</v>
      </c>
      <c r="C424" s="1" t="s">
        <v>654</v>
      </c>
      <c r="D424" s="1" t="s">
        <v>3265</v>
      </c>
      <c r="E424" s="1" t="s">
        <v>549</v>
      </c>
      <c r="F424" s="21" t="s">
        <v>550</v>
      </c>
      <c r="H424" s="1">
        <v>40</v>
      </c>
      <c r="I424" s="27"/>
      <c r="J424" s="1" t="s">
        <v>424</v>
      </c>
      <c r="O424" s="1" t="s">
        <v>218</v>
      </c>
      <c r="P424" s="1" t="s">
        <v>551</v>
      </c>
      <c r="W424" s="1" t="s">
        <v>3248</v>
      </c>
    </row>
    <row r="425" spans="1:25">
      <c r="A425" s="1" t="s">
        <v>3933</v>
      </c>
      <c r="B425" s="1" t="s">
        <v>1369</v>
      </c>
      <c r="C425" s="1" t="s">
        <v>654</v>
      </c>
      <c r="D425" s="1" t="s">
        <v>3265</v>
      </c>
      <c r="E425" s="1" t="s">
        <v>552</v>
      </c>
      <c r="F425" s="21" t="s">
        <v>553</v>
      </c>
      <c r="G425" s="1" t="s">
        <v>554</v>
      </c>
      <c r="H425" s="1">
        <v>54</v>
      </c>
      <c r="I425" s="27"/>
      <c r="J425" s="1" t="s">
        <v>424</v>
      </c>
      <c r="O425" s="1" t="s">
        <v>218</v>
      </c>
      <c r="P425" s="1" t="s">
        <v>555</v>
      </c>
      <c r="W425" s="1" t="s">
        <v>3248</v>
      </c>
      <c r="Y425" s="1" t="s">
        <v>74</v>
      </c>
    </row>
    <row r="426" spans="1:25">
      <c r="A426" s="1" t="s">
        <v>3933</v>
      </c>
      <c r="B426" s="1" t="s">
        <v>1369</v>
      </c>
      <c r="C426" s="1" t="s">
        <v>654</v>
      </c>
      <c r="D426" s="1" t="s">
        <v>3265</v>
      </c>
      <c r="E426" s="1" t="s">
        <v>496</v>
      </c>
      <c r="F426" s="21" t="s">
        <v>497</v>
      </c>
      <c r="G426" s="1" t="s">
        <v>498</v>
      </c>
      <c r="H426" s="1">
        <v>30</v>
      </c>
      <c r="I426" s="27"/>
      <c r="J426" s="1" t="s">
        <v>424</v>
      </c>
      <c r="K426" s="1" t="s">
        <v>499</v>
      </c>
      <c r="O426" s="1" t="s">
        <v>500</v>
      </c>
      <c r="P426" s="1" t="s">
        <v>501</v>
      </c>
      <c r="W426" s="1" t="s">
        <v>3248</v>
      </c>
    </row>
    <row r="427" spans="1:25">
      <c r="A427" s="1" t="s">
        <v>3933</v>
      </c>
      <c r="B427" s="1" t="s">
        <v>1369</v>
      </c>
      <c r="C427" s="1" t="s">
        <v>654</v>
      </c>
      <c r="D427" s="1" t="s">
        <v>3265</v>
      </c>
      <c r="E427" s="1" t="s">
        <v>618</v>
      </c>
      <c r="F427" s="21" t="s">
        <v>619</v>
      </c>
      <c r="H427" s="1">
        <v>50</v>
      </c>
      <c r="I427" s="27"/>
      <c r="J427" s="1" t="s">
        <v>620</v>
      </c>
      <c r="K427" s="1" t="s">
        <v>621</v>
      </c>
      <c r="O427" s="1" t="s">
        <v>622</v>
      </c>
      <c r="P427" s="1" t="s">
        <v>543</v>
      </c>
      <c r="W427" s="1" t="s">
        <v>3248</v>
      </c>
    </row>
    <row r="428" spans="1:25">
      <c r="A428" s="1" t="s">
        <v>3933</v>
      </c>
      <c r="B428" s="1" t="s">
        <v>1369</v>
      </c>
      <c r="C428" s="1" t="s">
        <v>654</v>
      </c>
      <c r="D428" s="1" t="s">
        <v>3265</v>
      </c>
      <c r="E428" s="1" t="s">
        <v>623</v>
      </c>
      <c r="F428" s="21" t="s">
        <v>624</v>
      </c>
      <c r="H428" s="1">
        <v>40</v>
      </c>
      <c r="I428" s="27"/>
      <c r="J428" s="1" t="s">
        <v>505</v>
      </c>
      <c r="O428" s="1" t="s">
        <v>1051</v>
      </c>
      <c r="P428" s="1" t="s">
        <v>551</v>
      </c>
      <c r="W428" s="1" t="s">
        <v>3248</v>
      </c>
    </row>
    <row r="429" spans="1:25">
      <c r="A429" s="1" t="s">
        <v>3933</v>
      </c>
      <c r="B429" s="1" t="s">
        <v>1369</v>
      </c>
      <c r="C429" s="1" t="s">
        <v>654</v>
      </c>
      <c r="D429" s="1" t="s">
        <v>3265</v>
      </c>
      <c r="E429" s="1" t="s">
        <v>506</v>
      </c>
      <c r="F429" s="21" t="s">
        <v>629</v>
      </c>
      <c r="H429" s="1">
        <v>21</v>
      </c>
      <c r="I429" s="27"/>
      <c r="J429" s="1" t="s">
        <v>424</v>
      </c>
      <c r="K429" s="1" t="s">
        <v>499</v>
      </c>
      <c r="O429" s="1" t="s">
        <v>630</v>
      </c>
      <c r="P429" s="1" t="s">
        <v>543</v>
      </c>
      <c r="W429" s="1" t="s">
        <v>3248</v>
      </c>
    </row>
    <row r="430" spans="1:25">
      <c r="A430" s="1" t="s">
        <v>3933</v>
      </c>
      <c r="B430" s="1" t="s">
        <v>1369</v>
      </c>
      <c r="C430" s="1" t="s">
        <v>654</v>
      </c>
      <c r="D430" s="1" t="s">
        <v>3265</v>
      </c>
      <c r="E430" s="1" t="s">
        <v>755</v>
      </c>
      <c r="F430" s="21" t="s">
        <v>756</v>
      </c>
      <c r="H430" s="1">
        <v>40</v>
      </c>
      <c r="I430" s="27"/>
      <c r="J430" s="1" t="s">
        <v>424</v>
      </c>
      <c r="O430" s="1" t="s">
        <v>218</v>
      </c>
      <c r="P430" s="1" t="s">
        <v>551</v>
      </c>
      <c r="W430" s="1" t="s">
        <v>3248</v>
      </c>
    </row>
    <row r="431" spans="1:25">
      <c r="A431" s="1" t="s">
        <v>3933</v>
      </c>
      <c r="B431" s="1" t="s">
        <v>1369</v>
      </c>
      <c r="C431" s="1" t="s">
        <v>654</v>
      </c>
      <c r="D431" s="1" t="s">
        <v>3265</v>
      </c>
      <c r="E431" s="1" t="s">
        <v>757</v>
      </c>
      <c r="F431" s="21" t="s">
        <v>758</v>
      </c>
      <c r="G431" s="1" t="s">
        <v>759</v>
      </c>
      <c r="H431" s="1">
        <v>31</v>
      </c>
      <c r="I431" s="27"/>
      <c r="J431" s="1" t="s">
        <v>760</v>
      </c>
      <c r="K431" s="1" t="s">
        <v>761</v>
      </c>
      <c r="O431" s="1" t="s">
        <v>500</v>
      </c>
      <c r="P431" s="1" t="s">
        <v>551</v>
      </c>
      <c r="W431" s="1" t="s">
        <v>3248</v>
      </c>
      <c r="Y431" s="1" t="s">
        <v>75</v>
      </c>
    </row>
    <row r="432" spans="1:25">
      <c r="A432" s="1" t="s">
        <v>3933</v>
      </c>
      <c r="B432" s="1" t="s">
        <v>1369</v>
      </c>
      <c r="C432" s="1" t="s">
        <v>654</v>
      </c>
      <c r="D432" s="1" t="s">
        <v>3265</v>
      </c>
      <c r="E432" s="1" t="s">
        <v>762</v>
      </c>
      <c r="F432" s="21" t="s">
        <v>763</v>
      </c>
      <c r="H432" s="1">
        <v>27</v>
      </c>
      <c r="I432" s="27"/>
      <c r="J432" s="1" t="s">
        <v>424</v>
      </c>
      <c r="O432" s="1" t="s">
        <v>218</v>
      </c>
      <c r="P432" s="1" t="s">
        <v>551</v>
      </c>
      <c r="W432" s="1" t="s">
        <v>3248</v>
      </c>
      <c r="Y432" s="1" t="s">
        <v>74</v>
      </c>
    </row>
    <row r="433" spans="1:25">
      <c r="A433" s="1" t="s">
        <v>3933</v>
      </c>
      <c r="B433" s="1" t="s">
        <v>1369</v>
      </c>
      <c r="C433" s="1" t="s">
        <v>654</v>
      </c>
      <c r="D433" s="1" t="s">
        <v>3265</v>
      </c>
      <c r="E433" s="1" t="s">
        <v>764</v>
      </c>
      <c r="F433" s="21" t="s">
        <v>520</v>
      </c>
      <c r="G433" s="1" t="s">
        <v>448</v>
      </c>
      <c r="H433" s="1">
        <v>27</v>
      </c>
      <c r="I433" s="27"/>
      <c r="J433" s="1" t="s">
        <v>521</v>
      </c>
      <c r="K433" s="1" t="s">
        <v>464</v>
      </c>
      <c r="O433" s="1" t="s">
        <v>1051</v>
      </c>
      <c r="P433" s="1" t="s">
        <v>465</v>
      </c>
      <c r="W433" s="1" t="s">
        <v>3248</v>
      </c>
    </row>
    <row r="434" spans="1:25">
      <c r="A434" s="1" t="s">
        <v>3933</v>
      </c>
      <c r="B434" s="1" t="s">
        <v>1369</v>
      </c>
      <c r="C434" s="1" t="s">
        <v>654</v>
      </c>
      <c r="D434" s="1" t="s">
        <v>3265</v>
      </c>
      <c r="E434" s="1" t="s">
        <v>466</v>
      </c>
      <c r="F434" s="21" t="s">
        <v>467</v>
      </c>
      <c r="G434" s="1" t="s">
        <v>468</v>
      </c>
      <c r="H434" s="1">
        <v>62.5</v>
      </c>
      <c r="I434" s="27"/>
      <c r="J434" s="1" t="s">
        <v>580</v>
      </c>
      <c r="K434" s="1" t="s">
        <v>581</v>
      </c>
      <c r="O434" s="1" t="s">
        <v>500</v>
      </c>
      <c r="P434" s="1" t="s">
        <v>582</v>
      </c>
      <c r="W434" s="1" t="s">
        <v>3248</v>
      </c>
    </row>
    <row r="435" spans="1:25">
      <c r="A435" s="1" t="s">
        <v>3933</v>
      </c>
      <c r="B435" s="1" t="s">
        <v>1369</v>
      </c>
      <c r="C435" s="1" t="s">
        <v>654</v>
      </c>
      <c r="D435" s="1" t="s">
        <v>3265</v>
      </c>
      <c r="E435" s="1" t="s">
        <v>583</v>
      </c>
      <c r="F435" s="21" t="s">
        <v>584</v>
      </c>
      <c r="H435" s="1">
        <v>22</v>
      </c>
      <c r="I435" s="27"/>
      <c r="J435" s="1" t="s">
        <v>424</v>
      </c>
      <c r="K435" s="1" t="s">
        <v>585</v>
      </c>
      <c r="O435" s="1" t="s">
        <v>3336</v>
      </c>
      <c r="P435" s="1" t="s">
        <v>551</v>
      </c>
      <c r="W435" s="1" t="s">
        <v>3248</v>
      </c>
      <c r="Y435" s="1" t="s">
        <v>76</v>
      </c>
    </row>
    <row r="436" spans="1:25">
      <c r="A436" s="1" t="s">
        <v>3933</v>
      </c>
      <c r="B436" s="1" t="s">
        <v>1369</v>
      </c>
      <c r="C436" s="1" t="s">
        <v>654</v>
      </c>
      <c r="D436" s="1" t="s">
        <v>3265</v>
      </c>
      <c r="E436" s="1" t="s">
        <v>592</v>
      </c>
      <c r="F436" s="21" t="s">
        <v>593</v>
      </c>
      <c r="G436" s="1" t="s">
        <v>594</v>
      </c>
      <c r="H436" s="1">
        <v>26</v>
      </c>
      <c r="I436" s="27"/>
      <c r="J436" s="1" t="s">
        <v>595</v>
      </c>
      <c r="K436" s="1" t="s">
        <v>481</v>
      </c>
      <c r="O436" s="1" t="s">
        <v>957</v>
      </c>
      <c r="P436" s="1" t="s">
        <v>551</v>
      </c>
      <c r="W436" s="1" t="s">
        <v>3248</v>
      </c>
    </row>
    <row r="437" spans="1:25">
      <c r="A437" s="1" t="s">
        <v>3933</v>
      </c>
      <c r="B437" s="1" t="s">
        <v>1369</v>
      </c>
      <c r="C437" s="1" t="s">
        <v>654</v>
      </c>
      <c r="D437" s="1" t="s">
        <v>3265</v>
      </c>
      <c r="E437" s="1" t="s">
        <v>601</v>
      </c>
      <c r="F437" s="21" t="s">
        <v>361</v>
      </c>
      <c r="H437" s="1">
        <v>18</v>
      </c>
      <c r="I437" s="27"/>
      <c r="J437" s="1" t="s">
        <v>362</v>
      </c>
      <c r="O437" s="1" t="s">
        <v>3336</v>
      </c>
      <c r="P437" s="1" t="s">
        <v>77</v>
      </c>
      <c r="W437" s="1" t="s">
        <v>3248</v>
      </c>
    </row>
    <row r="438" spans="1:25">
      <c r="A438" s="1" t="s">
        <v>3933</v>
      </c>
      <c r="B438" s="1" t="s">
        <v>1369</v>
      </c>
      <c r="C438" s="1" t="s">
        <v>654</v>
      </c>
      <c r="D438" s="1" t="s">
        <v>3265</v>
      </c>
      <c r="E438" s="1" t="s">
        <v>483</v>
      </c>
      <c r="F438" s="21" t="s">
        <v>484</v>
      </c>
      <c r="H438" s="1">
        <v>100</v>
      </c>
      <c r="I438" s="27"/>
      <c r="J438" s="1" t="s">
        <v>424</v>
      </c>
      <c r="K438" s="1" t="s">
        <v>499</v>
      </c>
      <c r="O438" s="1" t="s">
        <v>500</v>
      </c>
      <c r="P438" s="1" t="s">
        <v>543</v>
      </c>
      <c r="W438" s="1" t="s">
        <v>3248</v>
      </c>
      <c r="Y438" s="1" t="s">
        <v>74</v>
      </c>
    </row>
    <row r="439" spans="1:25">
      <c r="A439" s="1" t="s">
        <v>3933</v>
      </c>
      <c r="B439" s="1" t="s">
        <v>1369</v>
      </c>
      <c r="C439" s="1" t="s">
        <v>654</v>
      </c>
      <c r="D439" s="1" t="s">
        <v>3265</v>
      </c>
      <c r="E439" s="1" t="s">
        <v>367</v>
      </c>
      <c r="F439" s="21" t="s">
        <v>487</v>
      </c>
      <c r="H439" s="1">
        <v>60</v>
      </c>
      <c r="I439" s="27"/>
      <c r="J439" s="1" t="s">
        <v>488</v>
      </c>
      <c r="K439" s="1" t="s">
        <v>489</v>
      </c>
      <c r="O439" s="1" t="s">
        <v>500</v>
      </c>
      <c r="P439" s="1" t="s">
        <v>551</v>
      </c>
      <c r="W439" s="1" t="s">
        <v>3248</v>
      </c>
      <c r="Y439" s="1" t="s">
        <v>74</v>
      </c>
    </row>
    <row r="440" spans="1:25">
      <c r="A440" s="1" t="s">
        <v>3933</v>
      </c>
      <c r="B440" s="1" t="s">
        <v>1369</v>
      </c>
      <c r="C440" s="1" t="s">
        <v>654</v>
      </c>
      <c r="D440" s="1" t="s">
        <v>3265</v>
      </c>
      <c r="E440" s="1" t="s">
        <v>493</v>
      </c>
      <c r="F440" s="21" t="s">
        <v>490</v>
      </c>
      <c r="H440" s="1">
        <v>60</v>
      </c>
      <c r="I440" s="27"/>
      <c r="J440" s="1" t="s">
        <v>488</v>
      </c>
      <c r="K440" s="1" t="s">
        <v>491</v>
      </c>
      <c r="O440" s="1" t="s">
        <v>492</v>
      </c>
      <c r="P440" s="1" t="s">
        <v>551</v>
      </c>
      <c r="W440" s="1" t="s">
        <v>3248</v>
      </c>
    </row>
    <row r="441" spans="1:25">
      <c r="A441" s="1" t="s">
        <v>3933</v>
      </c>
      <c r="B441" s="1" t="s">
        <v>1369</v>
      </c>
      <c r="C441" s="1" t="s">
        <v>654</v>
      </c>
      <c r="D441" s="1" t="s">
        <v>3265</v>
      </c>
      <c r="E441" s="1" t="s">
        <v>441</v>
      </c>
      <c r="F441" s="21" t="s">
        <v>494</v>
      </c>
      <c r="G441" s="1" t="s">
        <v>448</v>
      </c>
      <c r="H441" s="1">
        <v>75</v>
      </c>
      <c r="I441" s="27"/>
      <c r="J441" s="1" t="s">
        <v>495</v>
      </c>
      <c r="K441" s="1" t="s">
        <v>440</v>
      </c>
      <c r="O441" s="1" t="s">
        <v>1051</v>
      </c>
      <c r="P441" s="1" t="s">
        <v>439</v>
      </c>
      <c r="W441" s="1" t="s">
        <v>3248</v>
      </c>
    </row>
    <row r="442" spans="1:25">
      <c r="A442" s="1" t="s">
        <v>3933</v>
      </c>
      <c r="B442" s="1" t="s">
        <v>1369</v>
      </c>
      <c r="C442" s="1" t="s">
        <v>654</v>
      </c>
      <c r="D442" s="1" t="s">
        <v>3265</v>
      </c>
      <c r="E442" s="1" t="s">
        <v>442</v>
      </c>
      <c r="F442" s="21" t="s">
        <v>443</v>
      </c>
      <c r="G442" s="1" t="s">
        <v>444</v>
      </c>
      <c r="H442" s="1">
        <v>45</v>
      </c>
      <c r="I442" s="27"/>
      <c r="J442" s="1" t="s">
        <v>560</v>
      </c>
      <c r="K442" s="1" t="s">
        <v>761</v>
      </c>
      <c r="O442" s="1" t="s">
        <v>500</v>
      </c>
      <c r="P442" s="1" t="s">
        <v>561</v>
      </c>
      <c r="W442" s="1" t="s">
        <v>3248</v>
      </c>
    </row>
    <row r="443" spans="1:25">
      <c r="A443" s="1" t="s">
        <v>3933</v>
      </c>
      <c r="B443" s="1" t="s">
        <v>1369</v>
      </c>
      <c r="C443" s="1" t="s">
        <v>654</v>
      </c>
      <c r="D443" s="1" t="s">
        <v>3265</v>
      </c>
      <c r="E443" s="1" t="s">
        <v>562</v>
      </c>
      <c r="F443" s="21" t="s">
        <v>563</v>
      </c>
      <c r="H443" s="1">
        <v>40</v>
      </c>
      <c r="I443" s="27"/>
      <c r="J443" s="1" t="s">
        <v>424</v>
      </c>
      <c r="K443" s="1" t="s">
        <v>499</v>
      </c>
      <c r="O443" s="1" t="s">
        <v>500</v>
      </c>
      <c r="P443" s="1" t="s">
        <v>564</v>
      </c>
      <c r="W443" s="1" t="s">
        <v>3248</v>
      </c>
      <c r="Y443" s="1" t="s">
        <v>74</v>
      </c>
    </row>
    <row r="444" spans="1:25">
      <c r="A444" s="1" t="s">
        <v>3933</v>
      </c>
      <c r="B444" s="1" t="s">
        <v>1369</v>
      </c>
      <c r="C444" s="1" t="s">
        <v>654</v>
      </c>
      <c r="D444" s="1" t="s">
        <v>3265</v>
      </c>
      <c r="E444" s="1" t="s">
        <v>446</v>
      </c>
      <c r="F444" s="21" t="s">
        <v>447</v>
      </c>
      <c r="G444" s="1" t="s">
        <v>448</v>
      </c>
      <c r="H444" s="1">
        <v>70</v>
      </c>
      <c r="I444" s="27"/>
      <c r="J444" s="1" t="s">
        <v>568</v>
      </c>
      <c r="O444" s="1" t="s">
        <v>1051</v>
      </c>
      <c r="P444" s="1" t="s">
        <v>569</v>
      </c>
      <c r="W444" s="1" t="s">
        <v>3248</v>
      </c>
    </row>
    <row r="445" spans="1:25">
      <c r="A445" s="1" t="s">
        <v>3933</v>
      </c>
      <c r="B445" s="1" t="s">
        <v>1369</v>
      </c>
      <c r="C445" s="1" t="s">
        <v>654</v>
      </c>
      <c r="D445" s="1" t="s">
        <v>3265</v>
      </c>
      <c r="E445" s="1" t="s">
        <v>694</v>
      </c>
      <c r="F445" s="21" t="s">
        <v>695</v>
      </c>
      <c r="H445" s="1">
        <v>60</v>
      </c>
      <c r="I445" s="27"/>
      <c r="J445" s="1" t="s">
        <v>424</v>
      </c>
      <c r="K445" s="1" t="s">
        <v>696</v>
      </c>
      <c r="O445" s="1" t="s">
        <v>697</v>
      </c>
      <c r="W445" s="1" t="s">
        <v>3248</v>
      </c>
      <c r="Y445" s="1" t="s">
        <v>119</v>
      </c>
    </row>
    <row r="446" spans="1:25">
      <c r="A446" s="1" t="s">
        <v>3933</v>
      </c>
      <c r="B446" s="1" t="s">
        <v>1369</v>
      </c>
      <c r="C446" s="1" t="s">
        <v>654</v>
      </c>
      <c r="D446" s="1" t="s">
        <v>3265</v>
      </c>
      <c r="E446" s="1" t="s">
        <v>698</v>
      </c>
      <c r="F446" s="21" t="s">
        <v>699</v>
      </c>
      <c r="H446" s="1">
        <v>20</v>
      </c>
      <c r="I446" s="27"/>
      <c r="J446" s="1" t="s">
        <v>424</v>
      </c>
      <c r="K446" s="1" t="s">
        <v>499</v>
      </c>
      <c r="O446" s="1" t="s">
        <v>700</v>
      </c>
      <c r="W446" s="1" t="s">
        <v>3248</v>
      </c>
      <c r="Y446" s="1" t="s">
        <v>78</v>
      </c>
    </row>
    <row r="447" spans="1:25">
      <c r="A447" s="1" t="s">
        <v>3933</v>
      </c>
      <c r="B447" s="1" t="s">
        <v>1369</v>
      </c>
      <c r="C447" s="1" t="s">
        <v>654</v>
      </c>
      <c r="D447" s="1" t="s">
        <v>3265</v>
      </c>
      <c r="E447" s="1" t="s">
        <v>701</v>
      </c>
      <c r="F447" s="21" t="s">
        <v>702</v>
      </c>
      <c r="G447" s="1" t="s">
        <v>703</v>
      </c>
      <c r="H447" s="1">
        <v>40</v>
      </c>
      <c r="I447" s="27"/>
      <c r="J447" s="1" t="s">
        <v>1181</v>
      </c>
      <c r="O447" s="1" t="s">
        <v>673</v>
      </c>
      <c r="P447" s="1" t="s">
        <v>439</v>
      </c>
      <c r="W447" s="1" t="s">
        <v>3248</v>
      </c>
    </row>
    <row r="448" spans="1:25">
      <c r="A448" s="1" t="s">
        <v>3933</v>
      </c>
      <c r="B448" s="1" t="s">
        <v>1369</v>
      </c>
      <c r="C448" s="1" t="s">
        <v>654</v>
      </c>
      <c r="D448" s="1" t="s">
        <v>3265</v>
      </c>
      <c r="E448" s="1" t="s">
        <v>704</v>
      </c>
      <c r="F448" s="21" t="s">
        <v>705</v>
      </c>
      <c r="H448" s="1">
        <v>22</v>
      </c>
      <c r="I448" s="27"/>
      <c r="J448" s="1" t="s">
        <v>424</v>
      </c>
      <c r="K448" s="1" t="s">
        <v>499</v>
      </c>
      <c r="O448" s="1" t="s">
        <v>500</v>
      </c>
      <c r="P448" s="1" t="s">
        <v>439</v>
      </c>
      <c r="W448" s="1" t="s">
        <v>3248</v>
      </c>
    </row>
    <row r="449" spans="1:25">
      <c r="A449" s="1" t="s">
        <v>3933</v>
      </c>
      <c r="B449" s="1" t="s">
        <v>1369</v>
      </c>
      <c r="C449" s="1" t="s">
        <v>1947</v>
      </c>
      <c r="D449" s="1" t="s">
        <v>3266</v>
      </c>
      <c r="E449" s="1" t="s">
        <v>1948</v>
      </c>
      <c r="F449" s="19" t="s">
        <v>1949</v>
      </c>
      <c r="H449" s="1">
        <v>20</v>
      </c>
      <c r="I449" s="27"/>
      <c r="J449" s="1" t="s">
        <v>2049</v>
      </c>
      <c r="O449" s="1" t="s">
        <v>1917</v>
      </c>
      <c r="P449" s="1" t="s">
        <v>2145</v>
      </c>
      <c r="W449" s="1" t="s">
        <v>3246</v>
      </c>
    </row>
    <row r="450" spans="1:25">
      <c r="A450" s="1" t="s">
        <v>3933</v>
      </c>
      <c r="B450" s="1" t="s">
        <v>1369</v>
      </c>
      <c r="C450" s="1" t="s">
        <v>1947</v>
      </c>
      <c r="D450" s="1" t="s">
        <v>3266</v>
      </c>
      <c r="E450" s="1" t="s">
        <v>1950</v>
      </c>
      <c r="F450" s="19" t="s">
        <v>1951</v>
      </c>
      <c r="H450" s="1">
        <v>11</v>
      </c>
      <c r="I450" s="27"/>
      <c r="J450" s="1" t="s">
        <v>2049</v>
      </c>
      <c r="O450" s="1" t="s">
        <v>1917</v>
      </c>
      <c r="P450" s="1" t="s">
        <v>1812</v>
      </c>
      <c r="W450" s="1" t="s">
        <v>3246</v>
      </c>
    </row>
    <row r="451" spans="1:25">
      <c r="A451" s="1" t="s">
        <v>3933</v>
      </c>
      <c r="B451" s="1" t="s">
        <v>1369</v>
      </c>
      <c r="C451" s="1" t="s">
        <v>1947</v>
      </c>
      <c r="D451" s="1" t="s">
        <v>3266</v>
      </c>
      <c r="E451" s="1" t="s">
        <v>2070</v>
      </c>
      <c r="F451" s="19" t="s">
        <v>2191</v>
      </c>
      <c r="H451" s="1">
        <v>30</v>
      </c>
      <c r="I451" s="27"/>
      <c r="J451" s="1" t="s">
        <v>2049</v>
      </c>
      <c r="O451" s="1" t="s">
        <v>218</v>
      </c>
      <c r="P451" s="1" t="s">
        <v>1812</v>
      </c>
      <c r="W451" s="1" t="s">
        <v>3246</v>
      </c>
    </row>
    <row r="452" spans="1:25">
      <c r="A452" s="1" t="s">
        <v>3933</v>
      </c>
      <c r="B452" s="1" t="s">
        <v>1369</v>
      </c>
      <c r="C452" s="1" t="s">
        <v>1143</v>
      </c>
      <c r="D452" s="1" t="s">
        <v>3298</v>
      </c>
      <c r="E452" s="1" t="s">
        <v>1314</v>
      </c>
      <c r="F452" s="4" t="s">
        <v>1191</v>
      </c>
      <c r="H452" s="1">
        <v>60</v>
      </c>
      <c r="I452" s="27"/>
      <c r="J452" s="1" t="s">
        <v>1597</v>
      </c>
      <c r="O452" s="1" t="s">
        <v>1192</v>
      </c>
      <c r="P452" s="1" t="s">
        <v>1436</v>
      </c>
      <c r="W452" s="1" t="s">
        <v>3254</v>
      </c>
      <c r="Y452" s="1" t="s">
        <v>3314</v>
      </c>
    </row>
    <row r="453" spans="1:25">
      <c r="A453" s="1" t="s">
        <v>3933</v>
      </c>
      <c r="B453" s="1" t="s">
        <v>1369</v>
      </c>
      <c r="C453" s="1" t="s">
        <v>229</v>
      </c>
      <c r="D453" s="1" t="s">
        <v>3267</v>
      </c>
      <c r="E453" s="1" t="s">
        <v>230</v>
      </c>
      <c r="F453" s="21" t="s">
        <v>346</v>
      </c>
      <c r="H453" s="1">
        <v>25</v>
      </c>
      <c r="I453" s="27"/>
      <c r="J453" s="1" t="s">
        <v>347</v>
      </c>
      <c r="K453" s="1" t="s">
        <v>348</v>
      </c>
      <c r="O453" s="1" t="s">
        <v>349</v>
      </c>
      <c r="P453" s="1" t="s">
        <v>680</v>
      </c>
      <c r="W453" s="1" t="s">
        <v>3246</v>
      </c>
    </row>
    <row r="454" spans="1:25">
      <c r="A454" s="1" t="s">
        <v>3933</v>
      </c>
      <c r="B454" s="1" t="s">
        <v>1369</v>
      </c>
      <c r="C454" s="1" t="s">
        <v>1756</v>
      </c>
      <c r="D454" s="1" t="s">
        <v>3430</v>
      </c>
      <c r="E454" s="1" t="s">
        <v>1793</v>
      </c>
      <c r="F454" s="19" t="s">
        <v>1925</v>
      </c>
      <c r="G454" s="1" t="s">
        <v>1926</v>
      </c>
      <c r="H454" s="1">
        <v>6.5</v>
      </c>
      <c r="I454" s="27"/>
      <c r="J454" s="1" t="s">
        <v>1794</v>
      </c>
      <c r="O454" s="1" t="s">
        <v>1917</v>
      </c>
      <c r="P454" s="1" t="s">
        <v>1792</v>
      </c>
      <c r="W454" s="1" t="s">
        <v>3246</v>
      </c>
    </row>
    <row r="455" spans="1:25">
      <c r="A455" s="1" t="s">
        <v>3933</v>
      </c>
      <c r="B455" s="1" t="s">
        <v>1369</v>
      </c>
      <c r="C455" s="1" t="s">
        <v>1756</v>
      </c>
      <c r="D455" s="1" t="s">
        <v>3430</v>
      </c>
      <c r="E455" s="1" t="s">
        <v>1795</v>
      </c>
      <c r="F455" s="19" t="s">
        <v>1796</v>
      </c>
      <c r="G455" s="1" t="s">
        <v>1797</v>
      </c>
      <c r="H455" s="1">
        <v>11</v>
      </c>
      <c r="I455" s="27"/>
      <c r="J455" s="1" t="s">
        <v>1798</v>
      </c>
      <c r="O455" s="1" t="s">
        <v>622</v>
      </c>
      <c r="P455" s="1" t="s">
        <v>1792</v>
      </c>
      <c r="W455" s="1" t="s">
        <v>3246</v>
      </c>
    </row>
    <row r="456" spans="1:25">
      <c r="A456" s="1" t="s">
        <v>3933</v>
      </c>
      <c r="B456" s="1" t="s">
        <v>1369</v>
      </c>
      <c r="C456" s="1" t="s">
        <v>2965</v>
      </c>
      <c r="D456" s="1" t="s">
        <v>3269</v>
      </c>
      <c r="E456" s="1" t="s">
        <v>2278</v>
      </c>
      <c r="F456" s="19" t="s">
        <v>2279</v>
      </c>
      <c r="H456" s="1">
        <v>75</v>
      </c>
      <c r="I456" s="27"/>
      <c r="J456" s="1" t="s">
        <v>2280</v>
      </c>
      <c r="K456" s="1" t="s">
        <v>2281</v>
      </c>
      <c r="O456" s="1" t="s">
        <v>161</v>
      </c>
      <c r="P456" s="1" t="s">
        <v>851</v>
      </c>
      <c r="W456" s="1" t="s">
        <v>3246</v>
      </c>
    </row>
    <row r="457" spans="1:25">
      <c r="A457" s="1" t="s">
        <v>3933</v>
      </c>
      <c r="B457" s="1" t="s">
        <v>1369</v>
      </c>
      <c r="C457" s="1" t="s">
        <v>146</v>
      </c>
      <c r="D457" s="1" t="s">
        <v>3270</v>
      </c>
      <c r="E457" s="1" t="s">
        <v>360</v>
      </c>
      <c r="F457" s="21" t="s">
        <v>135</v>
      </c>
      <c r="H457" s="1">
        <v>50</v>
      </c>
      <c r="I457" s="27"/>
      <c r="J457" s="1" t="s">
        <v>94</v>
      </c>
      <c r="O457" s="1" t="s">
        <v>1051</v>
      </c>
      <c r="P457" s="1" t="s">
        <v>95</v>
      </c>
      <c r="W457" s="1" t="s">
        <v>3248</v>
      </c>
    </row>
    <row r="458" spans="1:25">
      <c r="A458" s="1" t="s">
        <v>3933</v>
      </c>
      <c r="B458" s="1" t="s">
        <v>1369</v>
      </c>
      <c r="C458" s="1" t="s">
        <v>146</v>
      </c>
      <c r="D458" s="1" t="s">
        <v>3270</v>
      </c>
      <c r="E458" s="1" t="s">
        <v>147</v>
      </c>
      <c r="F458" s="21" t="s">
        <v>148</v>
      </c>
      <c r="G458" s="1" t="s">
        <v>149</v>
      </c>
      <c r="H458" s="1">
        <v>40</v>
      </c>
      <c r="I458" s="27"/>
      <c r="J458" s="1" t="s">
        <v>683</v>
      </c>
      <c r="K458" s="1" t="s">
        <v>150</v>
      </c>
      <c r="O458" s="1" t="s">
        <v>1051</v>
      </c>
      <c r="P458" s="1" t="s">
        <v>680</v>
      </c>
      <c r="W458" s="1" t="s">
        <v>3246</v>
      </c>
    </row>
    <row r="459" spans="1:25">
      <c r="A459" s="1" t="s">
        <v>3933</v>
      </c>
      <c r="B459" s="1" t="s">
        <v>1369</v>
      </c>
      <c r="C459" s="1" t="s">
        <v>146</v>
      </c>
      <c r="D459" s="1" t="s">
        <v>3270</v>
      </c>
      <c r="E459" s="1" t="s">
        <v>151</v>
      </c>
      <c r="F459" s="21" t="s">
        <v>152</v>
      </c>
      <c r="H459" s="1">
        <v>30</v>
      </c>
      <c r="I459" s="27"/>
      <c r="J459" s="1" t="s">
        <v>620</v>
      </c>
      <c r="K459" s="1" t="s">
        <v>51</v>
      </c>
      <c r="O459" s="1" t="s">
        <v>218</v>
      </c>
      <c r="P459" s="1" t="s">
        <v>52</v>
      </c>
      <c r="W459" s="1" t="s">
        <v>3246</v>
      </c>
    </row>
    <row r="460" spans="1:25">
      <c r="A460" s="1" t="s">
        <v>3933</v>
      </c>
      <c r="B460" s="1" t="s">
        <v>1369</v>
      </c>
      <c r="C460" s="1" t="s">
        <v>146</v>
      </c>
      <c r="D460" s="1" t="s">
        <v>3270</v>
      </c>
      <c r="E460" s="1" t="s">
        <v>153</v>
      </c>
      <c r="F460" s="21" t="s">
        <v>154</v>
      </c>
      <c r="H460" s="1">
        <v>50</v>
      </c>
      <c r="I460" s="27"/>
      <c r="J460" s="1" t="s">
        <v>679</v>
      </c>
      <c r="O460" s="1" t="s">
        <v>1183</v>
      </c>
      <c r="P460" s="1" t="s">
        <v>155</v>
      </c>
      <c r="W460" s="1" t="s">
        <v>3246</v>
      </c>
    </row>
    <row r="461" spans="1:25">
      <c r="A461" s="1" t="s">
        <v>3933</v>
      </c>
      <c r="B461" s="1" t="s">
        <v>1369</v>
      </c>
      <c r="C461" s="1" t="s">
        <v>146</v>
      </c>
      <c r="D461" s="1" t="s">
        <v>3270</v>
      </c>
      <c r="E461" s="1" t="s">
        <v>156</v>
      </c>
      <c r="F461" s="21" t="s">
        <v>157</v>
      </c>
      <c r="H461" s="1">
        <v>70</v>
      </c>
      <c r="I461" s="27"/>
      <c r="J461" s="1" t="s">
        <v>424</v>
      </c>
      <c r="K461" s="1" t="s">
        <v>272</v>
      </c>
      <c r="O461" s="1" t="s">
        <v>1051</v>
      </c>
      <c r="P461" s="1" t="s">
        <v>393</v>
      </c>
      <c r="W461" s="1" t="s">
        <v>3246</v>
      </c>
    </row>
    <row r="462" spans="1:25">
      <c r="A462" s="1" t="s">
        <v>3933</v>
      </c>
      <c r="B462" s="1" t="s">
        <v>1369</v>
      </c>
      <c r="C462" s="1" t="s">
        <v>146</v>
      </c>
      <c r="D462" s="1" t="s">
        <v>3270</v>
      </c>
      <c r="E462" s="1" t="s">
        <v>273</v>
      </c>
      <c r="F462" s="21" t="s">
        <v>274</v>
      </c>
      <c r="H462" s="1">
        <v>50</v>
      </c>
      <c r="I462" s="27"/>
      <c r="J462" s="1" t="s">
        <v>275</v>
      </c>
      <c r="O462" s="1" t="s">
        <v>276</v>
      </c>
      <c r="P462" s="1" t="s">
        <v>277</v>
      </c>
      <c r="W462" s="1" t="s">
        <v>3246</v>
      </c>
    </row>
    <row r="463" spans="1:25">
      <c r="A463" s="1" t="s">
        <v>3933</v>
      </c>
      <c r="B463" s="1" t="s">
        <v>1369</v>
      </c>
      <c r="C463" s="1" t="s">
        <v>146</v>
      </c>
      <c r="D463" s="1" t="s">
        <v>3270</v>
      </c>
      <c r="E463" s="1" t="s">
        <v>394</v>
      </c>
      <c r="F463" s="21" t="s">
        <v>395</v>
      </c>
      <c r="H463" s="1">
        <v>25</v>
      </c>
      <c r="I463" s="27"/>
      <c r="J463" s="1" t="s">
        <v>424</v>
      </c>
      <c r="O463" s="1" t="s">
        <v>218</v>
      </c>
      <c r="P463" s="1" t="s">
        <v>393</v>
      </c>
      <c r="W463" s="1" t="s">
        <v>3246</v>
      </c>
    </row>
    <row r="464" spans="1:25">
      <c r="A464" s="1" t="s">
        <v>3933</v>
      </c>
      <c r="B464" s="1" t="s">
        <v>1369</v>
      </c>
      <c r="C464" s="1" t="s">
        <v>146</v>
      </c>
      <c r="D464" s="1" t="s">
        <v>3270</v>
      </c>
      <c r="E464" s="1" t="s">
        <v>396</v>
      </c>
      <c r="F464" s="21" t="s">
        <v>397</v>
      </c>
      <c r="H464" s="1">
        <v>35</v>
      </c>
      <c r="I464" s="27"/>
      <c r="J464" s="1" t="s">
        <v>398</v>
      </c>
      <c r="K464" s="1" t="s">
        <v>399</v>
      </c>
      <c r="O464" s="1" t="s">
        <v>1051</v>
      </c>
      <c r="P464" s="1" t="s">
        <v>155</v>
      </c>
      <c r="W464" s="1" t="s">
        <v>3246</v>
      </c>
    </row>
    <row r="465" spans="1:25">
      <c r="A465" s="1" t="s">
        <v>3933</v>
      </c>
      <c r="B465" s="1" t="s">
        <v>1369</v>
      </c>
      <c r="C465" s="1" t="s">
        <v>146</v>
      </c>
      <c r="D465" s="1" t="s">
        <v>3270</v>
      </c>
      <c r="E465" s="1" t="s">
        <v>335</v>
      </c>
      <c r="F465" s="21" t="s">
        <v>336</v>
      </c>
      <c r="H465" s="1">
        <v>40</v>
      </c>
      <c r="I465" s="27"/>
      <c r="J465" s="1" t="s">
        <v>424</v>
      </c>
      <c r="K465" s="1" t="s">
        <v>337</v>
      </c>
      <c r="O465" s="1" t="s">
        <v>500</v>
      </c>
      <c r="P465" s="1" t="s">
        <v>155</v>
      </c>
      <c r="W465" s="1" t="s">
        <v>3246</v>
      </c>
    </row>
    <row r="466" spans="1:25">
      <c r="A466" s="1" t="s">
        <v>3933</v>
      </c>
      <c r="B466" s="1" t="s">
        <v>1369</v>
      </c>
      <c r="C466" s="1" t="s">
        <v>146</v>
      </c>
      <c r="D466" s="1" t="s">
        <v>3270</v>
      </c>
      <c r="E466" s="1" t="s">
        <v>216</v>
      </c>
      <c r="F466" s="21" t="s">
        <v>110</v>
      </c>
      <c r="G466" s="1" t="s">
        <v>109</v>
      </c>
      <c r="H466" s="1">
        <v>50</v>
      </c>
      <c r="I466" s="27"/>
      <c r="J466" s="1" t="s">
        <v>560</v>
      </c>
      <c r="K466" s="1" t="s">
        <v>217</v>
      </c>
      <c r="O466" s="1" t="s">
        <v>218</v>
      </c>
      <c r="P466" s="1" t="s">
        <v>219</v>
      </c>
      <c r="W466" s="1" t="s">
        <v>3246</v>
      </c>
    </row>
    <row r="467" spans="1:25">
      <c r="A467" s="1" t="s">
        <v>3933</v>
      </c>
      <c r="B467" s="1" t="s">
        <v>1369</v>
      </c>
      <c r="C467" s="1" t="s">
        <v>146</v>
      </c>
      <c r="D467" s="1" t="s">
        <v>3270</v>
      </c>
      <c r="E467" s="1" t="s">
        <v>220</v>
      </c>
      <c r="F467" s="21" t="s">
        <v>111</v>
      </c>
      <c r="H467" s="1">
        <v>60</v>
      </c>
      <c r="I467" s="27"/>
      <c r="J467" s="1" t="s">
        <v>580</v>
      </c>
      <c r="O467" s="1" t="s">
        <v>1051</v>
      </c>
      <c r="P467" s="1" t="s">
        <v>155</v>
      </c>
      <c r="W467" s="1" t="s">
        <v>3246</v>
      </c>
    </row>
    <row r="468" spans="1:25">
      <c r="A468" s="1" t="s">
        <v>3933</v>
      </c>
      <c r="B468" s="1" t="s">
        <v>1369</v>
      </c>
      <c r="C468" s="1" t="s">
        <v>146</v>
      </c>
      <c r="D468" s="1" t="s">
        <v>3270</v>
      </c>
      <c r="E468" s="1" t="s">
        <v>231</v>
      </c>
      <c r="F468" s="21" t="s">
        <v>232</v>
      </c>
      <c r="H468" s="1">
        <v>55</v>
      </c>
      <c r="I468" s="27"/>
      <c r="J468" s="1" t="s">
        <v>424</v>
      </c>
      <c r="O468" s="1" t="s">
        <v>218</v>
      </c>
      <c r="P468" s="1" t="s">
        <v>155</v>
      </c>
      <c r="W468" s="1" t="s">
        <v>3246</v>
      </c>
    </row>
    <row r="469" spans="1:25">
      <c r="A469" s="1" t="s">
        <v>3933</v>
      </c>
      <c r="B469" s="1" t="s">
        <v>1369</v>
      </c>
      <c r="C469" s="1" t="s">
        <v>146</v>
      </c>
      <c r="D469" s="1" t="s">
        <v>3270</v>
      </c>
      <c r="E469" s="1" t="s">
        <v>233</v>
      </c>
      <c r="F469" s="21" t="s">
        <v>234</v>
      </c>
      <c r="H469" s="1">
        <v>30</v>
      </c>
      <c r="I469" s="27"/>
      <c r="J469" s="1" t="s">
        <v>235</v>
      </c>
      <c r="K469" s="1" t="s">
        <v>236</v>
      </c>
      <c r="O469" s="1" t="s">
        <v>1051</v>
      </c>
      <c r="P469" s="1" t="s">
        <v>155</v>
      </c>
      <c r="W469" s="1" t="s">
        <v>3246</v>
      </c>
    </row>
    <row r="470" spans="1:25">
      <c r="A470" s="1" t="s">
        <v>3933</v>
      </c>
      <c r="B470" s="1" t="s">
        <v>1369</v>
      </c>
      <c r="C470" s="1" t="s">
        <v>146</v>
      </c>
      <c r="D470" s="1" t="s">
        <v>3270</v>
      </c>
      <c r="E470" s="1" t="s">
        <v>237</v>
      </c>
      <c r="F470" s="21" t="s">
        <v>238</v>
      </c>
      <c r="H470" s="1">
        <v>30</v>
      </c>
      <c r="I470" s="27"/>
      <c r="J470" s="1" t="s">
        <v>352</v>
      </c>
      <c r="K470" s="1" t="s">
        <v>353</v>
      </c>
      <c r="O470" s="1" t="s">
        <v>1051</v>
      </c>
      <c r="P470" s="1" t="s">
        <v>393</v>
      </c>
      <c r="W470" s="1" t="s">
        <v>3246</v>
      </c>
    </row>
    <row r="471" spans="1:25">
      <c r="A471" s="1" t="s">
        <v>3933</v>
      </c>
      <c r="B471" s="1" t="s">
        <v>1369</v>
      </c>
      <c r="C471" s="1" t="s">
        <v>146</v>
      </c>
      <c r="D471" s="1" t="s">
        <v>3270</v>
      </c>
      <c r="E471" s="1" t="s">
        <v>354</v>
      </c>
      <c r="F471" s="21" t="s">
        <v>355</v>
      </c>
      <c r="H471" s="1">
        <v>30</v>
      </c>
      <c r="I471" s="27"/>
      <c r="J471" s="1" t="s">
        <v>356</v>
      </c>
      <c r="O471" s="1" t="s">
        <v>218</v>
      </c>
      <c r="P471" s="1" t="s">
        <v>393</v>
      </c>
      <c r="W471" s="1" t="s">
        <v>3246</v>
      </c>
      <c r="Y471" s="1" t="s">
        <v>3</v>
      </c>
    </row>
    <row r="472" spans="1:25">
      <c r="A472" s="1" t="s">
        <v>3933</v>
      </c>
      <c r="B472" s="1" t="s">
        <v>1369</v>
      </c>
      <c r="C472" s="1" t="s">
        <v>146</v>
      </c>
      <c r="D472" s="1" t="s">
        <v>3270</v>
      </c>
      <c r="E472" s="1" t="s">
        <v>357</v>
      </c>
      <c r="F472" s="21" t="s">
        <v>358</v>
      </c>
      <c r="H472" s="1">
        <v>25</v>
      </c>
      <c r="I472" s="27"/>
      <c r="J472" s="1" t="s">
        <v>424</v>
      </c>
      <c r="O472" s="1" t="s">
        <v>218</v>
      </c>
      <c r="P472" s="1" t="s">
        <v>393</v>
      </c>
      <c r="W472" s="1" t="s">
        <v>3246</v>
      </c>
      <c r="Y472"/>
    </row>
    <row r="473" spans="1:25">
      <c r="A473" s="1" t="s">
        <v>3933</v>
      </c>
      <c r="B473" s="1" t="s">
        <v>1369</v>
      </c>
      <c r="C473" s="1" t="s">
        <v>146</v>
      </c>
      <c r="D473" s="1" t="s">
        <v>3270</v>
      </c>
      <c r="E473" s="1" t="s">
        <v>359</v>
      </c>
      <c r="F473" s="21" t="s">
        <v>134</v>
      </c>
      <c r="H473" s="1">
        <v>30</v>
      </c>
      <c r="I473" s="27"/>
      <c r="J473" s="1" t="s">
        <v>424</v>
      </c>
      <c r="O473" s="1" t="s">
        <v>218</v>
      </c>
      <c r="P473" s="1" t="s">
        <v>155</v>
      </c>
      <c r="W473" s="1" t="s">
        <v>3246</v>
      </c>
    </row>
    <row r="474" spans="1:25">
      <c r="A474" s="1" t="s">
        <v>3933</v>
      </c>
      <c r="B474" s="1" t="s">
        <v>1369</v>
      </c>
      <c r="C474" s="1" t="s">
        <v>146</v>
      </c>
      <c r="D474" s="1" t="s">
        <v>3270</v>
      </c>
      <c r="E474" s="1" t="s">
        <v>96</v>
      </c>
      <c r="F474" s="21" t="s">
        <v>97</v>
      </c>
      <c r="H474" s="1">
        <v>30</v>
      </c>
      <c r="I474" s="27"/>
      <c r="J474" s="1" t="s">
        <v>98</v>
      </c>
      <c r="O474" s="1" t="s">
        <v>1119</v>
      </c>
      <c r="P474" s="1" t="s">
        <v>155</v>
      </c>
      <c r="W474" t="s">
        <v>3246</v>
      </c>
    </row>
    <row r="475" spans="1:25">
      <c r="A475" s="1" t="s">
        <v>3933</v>
      </c>
      <c r="B475" s="1" t="s">
        <v>1369</v>
      </c>
      <c r="C475" s="1" t="s">
        <v>1931</v>
      </c>
      <c r="D475" s="1" t="s">
        <v>3271</v>
      </c>
      <c r="E475" s="1" t="s">
        <v>1855</v>
      </c>
      <c r="F475" s="19" t="s">
        <v>1856</v>
      </c>
      <c r="G475" s="1" t="s">
        <v>1986</v>
      </c>
      <c r="H475" s="1">
        <v>38.200000000000003</v>
      </c>
      <c r="I475" s="27"/>
      <c r="J475" s="1" t="s">
        <v>1841</v>
      </c>
      <c r="O475" s="1" t="s">
        <v>218</v>
      </c>
      <c r="P475" s="1" t="s">
        <v>1843</v>
      </c>
      <c r="W475" s="1" t="s">
        <v>3248</v>
      </c>
    </row>
    <row r="476" spans="1:25">
      <c r="A476" s="1" t="s">
        <v>3933</v>
      </c>
      <c r="B476" s="1" t="s">
        <v>1369</v>
      </c>
      <c r="C476" s="1" t="s">
        <v>1931</v>
      </c>
      <c r="D476" s="1" t="s">
        <v>3271</v>
      </c>
      <c r="E476" s="1" t="s">
        <v>1914</v>
      </c>
      <c r="F476" s="19" t="s">
        <v>1915</v>
      </c>
      <c r="G476" s="1" t="s">
        <v>1986</v>
      </c>
      <c r="H476" s="1">
        <v>120</v>
      </c>
      <c r="I476" s="27"/>
      <c r="J476" s="1" t="s">
        <v>1851</v>
      </c>
      <c r="K476" s="1" t="s">
        <v>1852</v>
      </c>
      <c r="O476" s="1" t="s">
        <v>1853</v>
      </c>
      <c r="P476" s="1" t="s">
        <v>1854</v>
      </c>
      <c r="W476" t="s">
        <v>3246</v>
      </c>
    </row>
    <row r="477" spans="1:25">
      <c r="A477" s="1" t="s">
        <v>3933</v>
      </c>
      <c r="B477" s="1" t="s">
        <v>1369</v>
      </c>
      <c r="C477" s="1" t="s">
        <v>1931</v>
      </c>
      <c r="D477" s="1" t="s">
        <v>3271</v>
      </c>
      <c r="E477" s="1" t="s">
        <v>1844</v>
      </c>
      <c r="F477" s="19" t="s">
        <v>1973</v>
      </c>
      <c r="G477" s="1" t="s">
        <v>1974</v>
      </c>
      <c r="H477" s="1">
        <v>73</v>
      </c>
      <c r="I477" s="27"/>
      <c r="J477" s="1" t="s">
        <v>1982</v>
      </c>
      <c r="K477" s="1" t="s">
        <v>1969</v>
      </c>
      <c r="O477" s="1" t="s">
        <v>1853</v>
      </c>
      <c r="P477" s="1" t="s">
        <v>1970</v>
      </c>
      <c r="W477" t="s">
        <v>3246</v>
      </c>
    </row>
    <row r="478" spans="1:25">
      <c r="A478" s="1" t="s">
        <v>3933</v>
      </c>
      <c r="B478" s="1" t="s">
        <v>1369</v>
      </c>
      <c r="C478" s="1" t="s">
        <v>1931</v>
      </c>
      <c r="D478" s="1" t="s">
        <v>3271</v>
      </c>
      <c r="E478" s="1" t="s">
        <v>1971</v>
      </c>
      <c r="F478" s="19" t="s">
        <v>1972</v>
      </c>
      <c r="G478" s="1" t="s">
        <v>2090</v>
      </c>
      <c r="H478" s="1">
        <v>90</v>
      </c>
      <c r="I478" s="27"/>
      <c r="J478" s="1" t="s">
        <v>2091</v>
      </c>
      <c r="K478" s="1" t="s">
        <v>840</v>
      </c>
      <c r="O478" s="1" t="s">
        <v>1853</v>
      </c>
      <c r="P478" s="1" t="s">
        <v>2092</v>
      </c>
      <c r="W478" t="s">
        <v>3246</v>
      </c>
    </row>
    <row r="479" spans="1:25">
      <c r="A479" s="1" t="s">
        <v>3933</v>
      </c>
      <c r="B479" s="1" t="s">
        <v>1369</v>
      </c>
      <c r="C479" s="1" t="s">
        <v>1931</v>
      </c>
      <c r="D479" s="1" t="s">
        <v>3271</v>
      </c>
      <c r="E479" s="1" t="s">
        <v>2093</v>
      </c>
      <c r="F479" s="19" t="s">
        <v>2094</v>
      </c>
      <c r="G479" s="1" t="s">
        <v>1986</v>
      </c>
      <c r="H479" s="1">
        <v>150</v>
      </c>
      <c r="I479" s="27"/>
      <c r="J479" s="1" t="s">
        <v>2091</v>
      </c>
      <c r="K479" s="1" t="s">
        <v>840</v>
      </c>
      <c r="O479" s="1" t="s">
        <v>1853</v>
      </c>
      <c r="P479" s="1" t="s">
        <v>1842</v>
      </c>
      <c r="W479" t="s">
        <v>3246</v>
      </c>
    </row>
    <row r="480" spans="1:25">
      <c r="A480" s="1" t="s">
        <v>3933</v>
      </c>
      <c r="B480" s="1" t="s">
        <v>1369</v>
      </c>
      <c r="C480" s="1" t="s">
        <v>2151</v>
      </c>
      <c r="D480" s="1" t="s">
        <v>3272</v>
      </c>
      <c r="E480" s="1" t="s">
        <v>2152</v>
      </c>
      <c r="F480" s="19" t="s">
        <v>2153</v>
      </c>
      <c r="H480" s="1">
        <v>60</v>
      </c>
      <c r="I480" s="27"/>
      <c r="J480" s="1" t="s">
        <v>2154</v>
      </c>
      <c r="O480" s="1" t="s">
        <v>1917</v>
      </c>
      <c r="P480" s="1" t="s">
        <v>2155</v>
      </c>
      <c r="W480" t="s">
        <v>3246</v>
      </c>
    </row>
    <row r="481" spans="1:25">
      <c r="A481" s="1" t="s">
        <v>3933</v>
      </c>
      <c r="B481" s="1" t="s">
        <v>1369</v>
      </c>
      <c r="C481" s="1" t="s">
        <v>2151</v>
      </c>
      <c r="D481" s="1" t="s">
        <v>3272</v>
      </c>
      <c r="E481" s="1" t="s">
        <v>2156</v>
      </c>
      <c r="F481" s="19" t="s">
        <v>2157</v>
      </c>
      <c r="H481" s="1">
        <v>70</v>
      </c>
      <c r="I481" s="27"/>
      <c r="J481" s="1" t="s">
        <v>2154</v>
      </c>
      <c r="O481" s="1" t="s">
        <v>1917</v>
      </c>
      <c r="P481" s="1" t="s">
        <v>2218</v>
      </c>
      <c r="W481" t="s">
        <v>3246</v>
      </c>
    </row>
    <row r="482" spans="1:25">
      <c r="A482" s="1" t="s">
        <v>3933</v>
      </c>
      <c r="B482" s="1" t="s">
        <v>1369</v>
      </c>
      <c r="C482" s="1" t="s">
        <v>254</v>
      </c>
      <c r="D482" s="1" t="s">
        <v>3400</v>
      </c>
      <c r="E482" s="1" t="s">
        <v>207</v>
      </c>
      <c r="F482" s="21" t="s">
        <v>208</v>
      </c>
      <c r="H482" s="1">
        <v>14</v>
      </c>
      <c r="I482" s="27"/>
      <c r="J482" s="1" t="s">
        <v>209</v>
      </c>
      <c r="O482" s="1" t="s">
        <v>1051</v>
      </c>
      <c r="P482" s="1" t="s">
        <v>680</v>
      </c>
      <c r="W482" t="s">
        <v>3246</v>
      </c>
    </row>
    <row r="483" spans="1:25">
      <c r="A483" s="1" t="s">
        <v>3933</v>
      </c>
      <c r="B483" s="1" t="s">
        <v>1369</v>
      </c>
      <c r="C483" s="1" t="s">
        <v>254</v>
      </c>
      <c r="D483" s="1" t="s">
        <v>3400</v>
      </c>
      <c r="E483" s="1" t="s">
        <v>93</v>
      </c>
      <c r="F483" s="21" t="s">
        <v>210</v>
      </c>
      <c r="H483" s="1">
        <v>15</v>
      </c>
      <c r="I483" s="27"/>
      <c r="J483" s="1" t="s">
        <v>209</v>
      </c>
      <c r="O483" s="1" t="s">
        <v>1051</v>
      </c>
      <c r="P483" s="1" t="s">
        <v>680</v>
      </c>
      <c r="W483" t="s">
        <v>3246</v>
      </c>
    </row>
    <row r="484" spans="1:25">
      <c r="A484" s="1" t="s">
        <v>3933</v>
      </c>
      <c r="B484" s="1" t="s">
        <v>1369</v>
      </c>
      <c r="C484" s="1" t="s">
        <v>2645</v>
      </c>
      <c r="D484" s="1" t="s">
        <v>3432</v>
      </c>
      <c r="E484" s="1" t="s">
        <v>2705</v>
      </c>
      <c r="F484" s="19" t="s">
        <v>2706</v>
      </c>
      <c r="G484" s="1" t="s">
        <v>2670</v>
      </c>
      <c r="H484" s="1">
        <v>40</v>
      </c>
      <c r="I484" s="27"/>
      <c r="J484" s="1" t="s">
        <v>1264</v>
      </c>
      <c r="O484" s="1" t="s">
        <v>1917</v>
      </c>
      <c r="P484" s="1" t="s">
        <v>2595</v>
      </c>
      <c r="W484" t="s">
        <v>3246</v>
      </c>
    </row>
    <row r="485" spans="1:25">
      <c r="A485" s="1" t="s">
        <v>3933</v>
      </c>
      <c r="B485" s="1" t="s">
        <v>1369</v>
      </c>
      <c r="C485" s="1" t="s">
        <v>2645</v>
      </c>
      <c r="D485" s="1" t="s">
        <v>3432</v>
      </c>
      <c r="E485" s="1" t="s">
        <v>2724</v>
      </c>
      <c r="F485" s="19" t="s">
        <v>2596</v>
      </c>
      <c r="H485" s="1">
        <v>40</v>
      </c>
      <c r="I485" s="27"/>
      <c r="J485" s="1" t="s">
        <v>2597</v>
      </c>
      <c r="K485" s="1" t="s">
        <v>2619</v>
      </c>
      <c r="O485" s="1" t="s">
        <v>218</v>
      </c>
      <c r="P485" s="1" t="s">
        <v>2723</v>
      </c>
      <c r="W485" t="s">
        <v>3246</v>
      </c>
    </row>
    <row r="486" spans="1:25">
      <c r="A486" s="1" t="s">
        <v>3933</v>
      </c>
      <c r="B486" s="1" t="s">
        <v>1369</v>
      </c>
      <c r="C486" s="1" t="s">
        <v>2645</v>
      </c>
      <c r="D486" s="1" t="s">
        <v>3432</v>
      </c>
      <c r="E486" s="1" t="s">
        <v>2725</v>
      </c>
      <c r="F486" s="19" t="s">
        <v>2714</v>
      </c>
      <c r="H486" s="1">
        <v>40</v>
      </c>
      <c r="I486" s="27"/>
      <c r="J486" s="1" t="s">
        <v>2121</v>
      </c>
      <c r="K486" s="1" t="s">
        <v>2619</v>
      </c>
      <c r="O486" s="1" t="s">
        <v>218</v>
      </c>
      <c r="P486" s="1" t="s">
        <v>2715</v>
      </c>
      <c r="W486" t="s">
        <v>3246</v>
      </c>
    </row>
    <row r="487" spans="1:25">
      <c r="A487" s="1" t="s">
        <v>3933</v>
      </c>
      <c r="B487" s="1" t="s">
        <v>1369</v>
      </c>
      <c r="C487" s="1" t="s">
        <v>2645</v>
      </c>
      <c r="D487" s="1" t="s">
        <v>3432</v>
      </c>
      <c r="E487" s="1" t="s">
        <v>2716</v>
      </c>
      <c r="F487" s="19" t="s">
        <v>2717</v>
      </c>
      <c r="G487" s="1" t="s">
        <v>2670</v>
      </c>
      <c r="H487" s="1">
        <v>40</v>
      </c>
      <c r="I487" s="27"/>
      <c r="J487" s="1" t="s">
        <v>2121</v>
      </c>
      <c r="K487" s="1" t="s">
        <v>2619</v>
      </c>
      <c r="O487" s="1" t="s">
        <v>1917</v>
      </c>
      <c r="P487" s="1" t="s">
        <v>2715</v>
      </c>
      <c r="W487" t="s">
        <v>3246</v>
      </c>
    </row>
    <row r="488" spans="1:25">
      <c r="A488" s="1" t="s">
        <v>3933</v>
      </c>
      <c r="B488" s="1" t="s">
        <v>1369</v>
      </c>
      <c r="C488" s="1" t="s">
        <v>2645</v>
      </c>
      <c r="D488" s="1" t="s">
        <v>3432</v>
      </c>
      <c r="E488" s="1" t="s">
        <v>2718</v>
      </c>
      <c r="F488" s="19" t="s">
        <v>2719</v>
      </c>
      <c r="H488" s="1">
        <v>14</v>
      </c>
      <c r="I488" s="27"/>
      <c r="J488" s="1" t="s">
        <v>2832</v>
      </c>
      <c r="K488" s="1" t="s">
        <v>2619</v>
      </c>
      <c r="O488" s="1" t="s">
        <v>218</v>
      </c>
      <c r="P488" s="1" t="s">
        <v>2707</v>
      </c>
      <c r="Q488" s="1" t="s">
        <v>2708</v>
      </c>
      <c r="W488" t="s">
        <v>3246</v>
      </c>
      <c r="Y488" s="1" t="s">
        <v>144</v>
      </c>
    </row>
    <row r="489" spans="1:25">
      <c r="A489" s="1" t="s">
        <v>3933</v>
      </c>
      <c r="B489" s="1" t="s">
        <v>1369</v>
      </c>
      <c r="C489" s="1" t="s">
        <v>2645</v>
      </c>
      <c r="D489" s="1" t="s">
        <v>3432</v>
      </c>
      <c r="E489" s="1" t="s">
        <v>2709</v>
      </c>
      <c r="F489" s="19" t="s">
        <v>2710</v>
      </c>
      <c r="H489" s="1">
        <v>18</v>
      </c>
      <c r="I489" s="27"/>
      <c r="J489" s="1" t="s">
        <v>1264</v>
      </c>
      <c r="K489" s="1" t="s">
        <v>2619</v>
      </c>
      <c r="O489" s="1" t="s">
        <v>1917</v>
      </c>
      <c r="P489" s="1" t="s">
        <v>2711</v>
      </c>
      <c r="Q489" s="1" t="s">
        <v>2712</v>
      </c>
      <c r="W489" t="s">
        <v>3246</v>
      </c>
      <c r="Y489" s="1" t="s">
        <v>145</v>
      </c>
    </row>
    <row r="490" spans="1:25">
      <c r="A490" s="1" t="s">
        <v>3933</v>
      </c>
      <c r="B490" s="1" t="s">
        <v>1369</v>
      </c>
      <c r="C490" s="1" t="s">
        <v>2645</v>
      </c>
      <c r="D490" s="1" t="s">
        <v>3432</v>
      </c>
      <c r="E490" s="1" t="s">
        <v>2713</v>
      </c>
      <c r="F490" s="19" t="s">
        <v>2775</v>
      </c>
      <c r="H490" s="1">
        <v>21</v>
      </c>
      <c r="I490" s="27"/>
      <c r="J490" s="1" t="s">
        <v>1264</v>
      </c>
      <c r="O490" s="1" t="s">
        <v>700</v>
      </c>
      <c r="W490" t="s">
        <v>3246</v>
      </c>
    </row>
    <row r="491" spans="1:25">
      <c r="A491" s="1" t="s">
        <v>3933</v>
      </c>
      <c r="B491" s="1" t="s">
        <v>1369</v>
      </c>
      <c r="C491" s="1" t="s">
        <v>2645</v>
      </c>
      <c r="D491" s="1" t="s">
        <v>3432</v>
      </c>
      <c r="E491" s="1" t="s">
        <v>3003</v>
      </c>
      <c r="F491" s="19" t="s">
        <v>3004</v>
      </c>
      <c r="H491" s="1">
        <v>21</v>
      </c>
      <c r="I491" s="27"/>
      <c r="J491" s="1" t="s">
        <v>2042</v>
      </c>
      <c r="K491" s="1" t="s">
        <v>2619</v>
      </c>
      <c r="O491" s="1" t="s">
        <v>218</v>
      </c>
      <c r="P491" s="1" t="s">
        <v>3005</v>
      </c>
      <c r="W491" t="s">
        <v>3246</v>
      </c>
    </row>
    <row r="492" spans="1:25">
      <c r="A492" s="1" t="s">
        <v>3933</v>
      </c>
      <c r="B492" s="1" t="s">
        <v>1369</v>
      </c>
      <c r="C492" s="1" t="s">
        <v>2645</v>
      </c>
      <c r="D492" s="1" t="s">
        <v>3432</v>
      </c>
      <c r="E492" s="1" t="s">
        <v>3116</v>
      </c>
      <c r="F492" s="19" t="s">
        <v>3117</v>
      </c>
      <c r="H492" s="1">
        <v>35</v>
      </c>
      <c r="I492" s="27"/>
      <c r="J492" s="1" t="s">
        <v>2121</v>
      </c>
      <c r="K492" s="1" t="s">
        <v>2619</v>
      </c>
      <c r="O492" s="1" t="s">
        <v>218</v>
      </c>
      <c r="P492" s="1" t="s">
        <v>3118</v>
      </c>
      <c r="W492" t="s">
        <v>3246</v>
      </c>
    </row>
    <row r="493" spans="1:25">
      <c r="A493" s="1" t="s">
        <v>3933</v>
      </c>
      <c r="B493" s="1" t="s">
        <v>1369</v>
      </c>
      <c r="C493" s="1" t="s">
        <v>2645</v>
      </c>
      <c r="D493" s="1" t="s">
        <v>3432</v>
      </c>
      <c r="E493" s="1" t="s">
        <v>3119</v>
      </c>
      <c r="F493" s="19" t="s">
        <v>3200</v>
      </c>
      <c r="H493" s="1">
        <v>21</v>
      </c>
      <c r="I493" s="27"/>
      <c r="J493" s="1" t="s">
        <v>2042</v>
      </c>
      <c r="K493" s="1" t="s">
        <v>2619</v>
      </c>
      <c r="O493" s="1" t="s">
        <v>218</v>
      </c>
      <c r="P493" s="1" t="s">
        <v>3120</v>
      </c>
      <c r="W493" t="s">
        <v>3246</v>
      </c>
    </row>
    <row r="494" spans="1:25">
      <c r="A494" s="1" t="s">
        <v>3933</v>
      </c>
      <c r="B494" s="1" t="s">
        <v>1369</v>
      </c>
      <c r="C494" s="1" t="s">
        <v>2645</v>
      </c>
      <c r="D494" s="1" t="s">
        <v>3432</v>
      </c>
      <c r="E494" s="1" t="s">
        <v>3121</v>
      </c>
      <c r="F494" s="19" t="s">
        <v>3122</v>
      </c>
      <c r="H494" s="1">
        <v>30</v>
      </c>
      <c r="I494" s="27"/>
      <c r="J494" s="1" t="s">
        <v>2042</v>
      </c>
      <c r="K494" s="1" t="s">
        <v>2619</v>
      </c>
      <c r="O494" s="1" t="s">
        <v>1917</v>
      </c>
      <c r="P494" s="1" t="s">
        <v>3123</v>
      </c>
      <c r="W494" t="s">
        <v>3246</v>
      </c>
    </row>
    <row r="495" spans="1:25">
      <c r="A495" s="1" t="s">
        <v>3933</v>
      </c>
      <c r="B495" s="1" t="s">
        <v>1369</v>
      </c>
      <c r="C495" s="1" t="s">
        <v>687</v>
      </c>
      <c r="D495" s="1" t="s">
        <v>3273</v>
      </c>
      <c r="E495" s="1" t="s">
        <v>565</v>
      </c>
      <c r="F495" s="21" t="s">
        <v>566</v>
      </c>
      <c r="H495" s="1">
        <v>13</v>
      </c>
      <c r="I495" s="27"/>
      <c r="J495" s="1" t="s">
        <v>567</v>
      </c>
      <c r="K495" s="1" t="s">
        <v>309</v>
      </c>
      <c r="O495" s="1" t="s">
        <v>844</v>
      </c>
      <c r="P495" s="1" t="s">
        <v>693</v>
      </c>
      <c r="W495" t="s">
        <v>3246</v>
      </c>
    </row>
    <row r="496" spans="1:25">
      <c r="A496" s="1" t="s">
        <v>3933</v>
      </c>
      <c r="B496" s="1" t="s">
        <v>1369</v>
      </c>
      <c r="C496" s="1" t="s">
        <v>2274</v>
      </c>
      <c r="D496" s="1" t="s">
        <v>3146</v>
      </c>
      <c r="E496" s="1" t="s">
        <v>2275</v>
      </c>
      <c r="F496" s="19" t="s">
        <v>2276</v>
      </c>
      <c r="H496" s="1">
        <v>22</v>
      </c>
      <c r="I496" s="27"/>
      <c r="J496" s="1" t="s">
        <v>1396</v>
      </c>
      <c r="O496" s="1" t="s">
        <v>1911</v>
      </c>
      <c r="P496" s="1" t="s">
        <v>2277</v>
      </c>
      <c r="W496" t="s">
        <v>3246</v>
      </c>
    </row>
    <row r="497" spans="1:25">
      <c r="A497" s="1" t="s">
        <v>3933</v>
      </c>
      <c r="B497" s="1" t="s">
        <v>1369</v>
      </c>
      <c r="C497" s="1" t="s">
        <v>2363</v>
      </c>
      <c r="D497" s="1" t="s">
        <v>3433</v>
      </c>
      <c r="E497" s="1" t="s">
        <v>2501</v>
      </c>
      <c r="F497" s="19" t="s">
        <v>2502</v>
      </c>
      <c r="H497" s="1">
        <v>56</v>
      </c>
      <c r="I497" s="27"/>
      <c r="J497" s="1" t="s">
        <v>1840</v>
      </c>
      <c r="K497" s="1" t="s">
        <v>2388</v>
      </c>
      <c r="O497" s="1" t="s">
        <v>1917</v>
      </c>
      <c r="P497" s="1" t="s">
        <v>1834</v>
      </c>
      <c r="W497" s="1" t="s">
        <v>3248</v>
      </c>
    </row>
    <row r="498" spans="1:25">
      <c r="A498" s="1" t="s">
        <v>3933</v>
      </c>
      <c r="B498" s="1" t="s">
        <v>1369</v>
      </c>
      <c r="C498" s="1" t="s">
        <v>2363</v>
      </c>
      <c r="D498" s="1" t="s">
        <v>3433</v>
      </c>
      <c r="E498" s="1" t="s">
        <v>2482</v>
      </c>
      <c r="F498" s="19" t="s">
        <v>2483</v>
      </c>
      <c r="G498" s="1" t="s">
        <v>2478</v>
      </c>
      <c r="H498" s="1">
        <v>130</v>
      </c>
      <c r="I498" s="27"/>
      <c r="J498" s="1" t="s">
        <v>2487</v>
      </c>
      <c r="K498" s="1" t="s">
        <v>265</v>
      </c>
      <c r="L498" s="1" t="s">
        <v>2488</v>
      </c>
      <c r="O498" s="1" t="s">
        <v>2200</v>
      </c>
      <c r="P498" s="1" t="s">
        <v>2481</v>
      </c>
      <c r="W498" t="s">
        <v>3246</v>
      </c>
    </row>
    <row r="499" spans="1:25">
      <c r="A499" s="1" t="s">
        <v>3933</v>
      </c>
      <c r="B499" s="1" t="s">
        <v>1369</v>
      </c>
      <c r="C499" s="1" t="s">
        <v>2363</v>
      </c>
      <c r="D499" s="1" t="s">
        <v>3433</v>
      </c>
      <c r="E499" s="1" t="s">
        <v>2567</v>
      </c>
      <c r="F499" s="19" t="s">
        <v>2568</v>
      </c>
      <c r="G499" s="1" t="s">
        <v>2563</v>
      </c>
      <c r="H499" s="1">
        <v>37</v>
      </c>
      <c r="I499" s="27"/>
      <c r="J499" s="1" t="s">
        <v>2273</v>
      </c>
      <c r="O499" s="1" t="s">
        <v>2072</v>
      </c>
      <c r="P499" s="1" t="s">
        <v>1918</v>
      </c>
      <c r="W499" t="s">
        <v>3246</v>
      </c>
    </row>
    <row r="500" spans="1:25">
      <c r="A500" s="1" t="s">
        <v>3933</v>
      </c>
      <c r="B500" s="1" t="s">
        <v>1369</v>
      </c>
      <c r="C500" s="1" t="s">
        <v>2363</v>
      </c>
      <c r="D500" s="1" t="s">
        <v>3433</v>
      </c>
      <c r="E500" s="1" t="s">
        <v>2447</v>
      </c>
      <c r="F500" s="19" t="s">
        <v>2448</v>
      </c>
      <c r="G500" s="1" t="s">
        <v>2449</v>
      </c>
      <c r="H500" s="1">
        <v>55</v>
      </c>
      <c r="I500" s="27"/>
      <c r="J500" s="1" t="s">
        <v>2450</v>
      </c>
      <c r="O500" s="1" t="s">
        <v>218</v>
      </c>
      <c r="P500" s="1" t="s">
        <v>35</v>
      </c>
      <c r="W500" t="s">
        <v>3246</v>
      </c>
    </row>
    <row r="501" spans="1:25">
      <c r="A501" s="1" t="s">
        <v>3933</v>
      </c>
      <c r="B501" s="1" t="s">
        <v>1369</v>
      </c>
      <c r="C501" s="1" t="s">
        <v>2363</v>
      </c>
      <c r="D501" s="1" t="s">
        <v>3433</v>
      </c>
      <c r="E501" s="1" t="s">
        <v>2453</v>
      </c>
      <c r="F501" s="19" t="s">
        <v>2562</v>
      </c>
      <c r="G501" s="1" t="s">
        <v>2563</v>
      </c>
      <c r="H501" s="1">
        <v>40</v>
      </c>
      <c r="I501" s="27"/>
      <c r="J501" s="1" t="s">
        <v>1798</v>
      </c>
      <c r="O501" s="1" t="s">
        <v>622</v>
      </c>
      <c r="P501" s="1" t="s">
        <v>2564</v>
      </c>
      <c r="W501" t="s">
        <v>3246</v>
      </c>
    </row>
    <row r="502" spans="1:25">
      <c r="A502" s="1" t="s">
        <v>3933</v>
      </c>
      <c r="B502" s="1" t="s">
        <v>1369</v>
      </c>
      <c r="C502" s="1" t="s">
        <v>2363</v>
      </c>
      <c r="D502" s="1" t="s">
        <v>3433</v>
      </c>
      <c r="E502" s="1" t="s">
        <v>2565</v>
      </c>
      <c r="F502" s="19" t="s">
        <v>2566</v>
      </c>
      <c r="G502" s="1" t="s">
        <v>2563</v>
      </c>
      <c r="H502" s="1">
        <v>60</v>
      </c>
      <c r="I502" s="27"/>
      <c r="J502" s="1" t="s">
        <v>1818</v>
      </c>
      <c r="O502" s="1" t="s">
        <v>1917</v>
      </c>
      <c r="P502" s="1" t="s">
        <v>2564</v>
      </c>
      <c r="W502" t="s">
        <v>3246</v>
      </c>
    </row>
    <row r="503" spans="1:25">
      <c r="A503" s="1" t="s">
        <v>3933</v>
      </c>
      <c r="B503" s="1" t="s">
        <v>1369</v>
      </c>
      <c r="C503" s="1" t="s">
        <v>2363</v>
      </c>
      <c r="D503" s="1" t="s">
        <v>3433</v>
      </c>
      <c r="E503" s="1" t="s">
        <v>2457</v>
      </c>
      <c r="F503" s="19" t="s">
        <v>2458</v>
      </c>
      <c r="G503" s="1" t="s">
        <v>2563</v>
      </c>
      <c r="H503" s="1">
        <v>70</v>
      </c>
      <c r="I503" s="27"/>
      <c r="J503" s="1" t="s">
        <v>2123</v>
      </c>
      <c r="O503" s="1" t="s">
        <v>218</v>
      </c>
      <c r="P503" s="1" t="s">
        <v>2124</v>
      </c>
      <c r="W503" t="s">
        <v>3246</v>
      </c>
    </row>
    <row r="504" spans="1:25">
      <c r="A504" s="1" t="s">
        <v>3933</v>
      </c>
      <c r="B504" s="1" t="s">
        <v>1369</v>
      </c>
      <c r="C504" s="1" t="s">
        <v>2363</v>
      </c>
      <c r="D504" s="1" t="s">
        <v>3433</v>
      </c>
      <c r="E504" s="1" t="s">
        <v>2351</v>
      </c>
      <c r="F504" s="19" t="s">
        <v>2352</v>
      </c>
      <c r="G504" s="1" t="s">
        <v>2353</v>
      </c>
      <c r="H504" s="1">
        <v>100</v>
      </c>
      <c r="I504" s="27"/>
      <c r="J504" s="1" t="s">
        <v>2354</v>
      </c>
      <c r="O504" s="1" t="s">
        <v>218</v>
      </c>
      <c r="P504" s="1" t="s">
        <v>853</v>
      </c>
      <c r="T504" s="1" t="s">
        <v>57</v>
      </c>
      <c r="W504" t="s">
        <v>3246</v>
      </c>
    </row>
    <row r="505" spans="1:25">
      <c r="A505" s="1" t="s">
        <v>3933</v>
      </c>
      <c r="B505" s="1" t="s">
        <v>1369</v>
      </c>
      <c r="C505" s="1" t="s">
        <v>2363</v>
      </c>
      <c r="D505" s="1" t="s">
        <v>3433</v>
      </c>
      <c r="E505" s="1" t="s">
        <v>2355</v>
      </c>
      <c r="F505" s="19" t="s">
        <v>2410</v>
      </c>
      <c r="G505" s="1" t="s">
        <v>2411</v>
      </c>
      <c r="H505" s="1">
        <v>90</v>
      </c>
      <c r="I505" s="27"/>
      <c r="J505" s="1" t="s">
        <v>2298</v>
      </c>
      <c r="O505" s="1" t="s">
        <v>218</v>
      </c>
      <c r="P505" s="1" t="s">
        <v>2564</v>
      </c>
      <c r="W505" t="s">
        <v>3246</v>
      </c>
    </row>
    <row r="506" spans="1:25">
      <c r="A506" s="1" t="s">
        <v>3933</v>
      </c>
      <c r="B506" s="1" t="s">
        <v>1369</v>
      </c>
      <c r="C506" s="1" t="s">
        <v>2363</v>
      </c>
      <c r="D506" s="1" t="s">
        <v>3433</v>
      </c>
      <c r="E506" s="1" t="s">
        <v>2406</v>
      </c>
      <c r="F506" s="19" t="s">
        <v>2407</v>
      </c>
      <c r="G506" s="1" t="s">
        <v>2563</v>
      </c>
      <c r="H506" s="1">
        <v>46</v>
      </c>
      <c r="I506" s="27"/>
      <c r="J506" s="1" t="s">
        <v>1798</v>
      </c>
      <c r="O506" s="1" t="s">
        <v>622</v>
      </c>
      <c r="P506" s="1" t="s">
        <v>2524</v>
      </c>
      <c r="W506" t="s">
        <v>3246</v>
      </c>
    </row>
    <row r="507" spans="1:25">
      <c r="A507" s="1" t="s">
        <v>3933</v>
      </c>
      <c r="B507" s="1" t="s">
        <v>1369</v>
      </c>
      <c r="C507" s="1" t="s">
        <v>2363</v>
      </c>
      <c r="D507" s="1" t="s">
        <v>3433</v>
      </c>
      <c r="E507" s="1" t="s">
        <v>2412</v>
      </c>
      <c r="F507" s="19" t="s">
        <v>2413</v>
      </c>
      <c r="G507" s="1" t="s">
        <v>2563</v>
      </c>
      <c r="H507" s="1">
        <v>41</v>
      </c>
      <c r="I507" s="27"/>
      <c r="J507" s="1" t="s">
        <v>2298</v>
      </c>
      <c r="O507" s="1" t="s">
        <v>1917</v>
      </c>
      <c r="P507" s="1" t="s">
        <v>2414</v>
      </c>
      <c r="W507" t="s">
        <v>3246</v>
      </c>
      <c r="Y507" s="1" t="s">
        <v>36</v>
      </c>
    </row>
    <row r="508" spans="1:25">
      <c r="A508" s="1" t="s">
        <v>3933</v>
      </c>
      <c r="B508" s="1" t="s">
        <v>1369</v>
      </c>
      <c r="C508" s="1" t="s">
        <v>2363</v>
      </c>
      <c r="D508" s="1" t="s">
        <v>3433</v>
      </c>
      <c r="E508" s="1" t="s">
        <v>2415</v>
      </c>
      <c r="F508" s="19" t="s">
        <v>2416</v>
      </c>
      <c r="H508" s="1">
        <v>85</v>
      </c>
      <c r="I508" s="27"/>
      <c r="J508" s="1" t="s">
        <v>2417</v>
      </c>
      <c r="K508" s="1" t="s">
        <v>338</v>
      </c>
      <c r="O508" s="1" t="s">
        <v>2072</v>
      </c>
      <c r="P508" s="1" t="s">
        <v>2223</v>
      </c>
      <c r="W508" t="s">
        <v>3246</v>
      </c>
    </row>
    <row r="509" spans="1:25">
      <c r="A509" s="1" t="s">
        <v>3933</v>
      </c>
      <c r="B509" s="1" t="s">
        <v>1369</v>
      </c>
      <c r="C509" s="1" t="s">
        <v>2363</v>
      </c>
      <c r="D509" s="1" t="s">
        <v>3433</v>
      </c>
      <c r="E509" s="1" t="s">
        <v>2536</v>
      </c>
      <c r="F509" s="19" t="s">
        <v>2442</v>
      </c>
      <c r="G509" s="1" t="s">
        <v>2552</v>
      </c>
      <c r="H509" s="1">
        <v>80</v>
      </c>
      <c r="I509" s="27"/>
      <c r="J509" s="1" t="s">
        <v>2445</v>
      </c>
      <c r="K509" s="1" t="s">
        <v>1916</v>
      </c>
      <c r="O509" s="1" t="s">
        <v>2200</v>
      </c>
      <c r="P509" s="1" t="s">
        <v>2564</v>
      </c>
      <c r="T509" s="1" t="s">
        <v>57</v>
      </c>
      <c r="W509" t="s">
        <v>3246</v>
      </c>
    </row>
    <row r="510" spans="1:25">
      <c r="A510" s="1" t="s">
        <v>3933</v>
      </c>
      <c r="B510" s="1" t="s">
        <v>1369</v>
      </c>
      <c r="C510" s="1" t="s">
        <v>2363</v>
      </c>
      <c r="D510" s="1" t="s">
        <v>3433</v>
      </c>
      <c r="E510" s="1" t="s">
        <v>2295</v>
      </c>
      <c r="F510" s="19" t="s">
        <v>2296</v>
      </c>
      <c r="G510" s="1" t="s">
        <v>2297</v>
      </c>
      <c r="H510" s="1">
        <v>120</v>
      </c>
      <c r="I510" s="27"/>
      <c r="J510" s="1" t="s">
        <v>2404</v>
      </c>
      <c r="K510" s="1" t="s">
        <v>2405</v>
      </c>
      <c r="O510" s="1" t="s">
        <v>218</v>
      </c>
      <c r="P510" s="1" t="s">
        <v>2507</v>
      </c>
      <c r="T510" s="1" t="s">
        <v>57</v>
      </c>
      <c r="W510" t="s">
        <v>3246</v>
      </c>
    </row>
    <row r="511" spans="1:25">
      <c r="A511" s="1" t="s">
        <v>3933</v>
      </c>
      <c r="B511" s="1" t="s">
        <v>1369</v>
      </c>
      <c r="C511" s="1" t="s">
        <v>2363</v>
      </c>
      <c r="D511" s="1" t="s">
        <v>3433</v>
      </c>
      <c r="E511" s="1" t="s">
        <v>2574</v>
      </c>
      <c r="F511" s="19" t="s">
        <v>2575</v>
      </c>
      <c r="G511" s="1" t="s">
        <v>2460</v>
      </c>
      <c r="H511" s="1">
        <v>70</v>
      </c>
      <c r="I511" s="27"/>
      <c r="J511" s="1" t="s">
        <v>196</v>
      </c>
      <c r="O511" s="1" t="s">
        <v>2052</v>
      </c>
      <c r="P511" s="1" t="s">
        <v>2576</v>
      </c>
      <c r="W511" t="s">
        <v>3246</v>
      </c>
    </row>
    <row r="512" spans="1:25">
      <c r="A512" s="1" t="s">
        <v>3933</v>
      </c>
      <c r="B512" s="1" t="s">
        <v>1369</v>
      </c>
      <c r="C512" s="1" t="s">
        <v>2363</v>
      </c>
      <c r="D512" s="1" t="s">
        <v>3433</v>
      </c>
      <c r="E512" s="1" t="s">
        <v>2469</v>
      </c>
      <c r="F512" s="19" t="s">
        <v>2470</v>
      </c>
      <c r="H512" s="1">
        <v>82</v>
      </c>
      <c r="I512" s="27"/>
      <c r="J512" s="1" t="s">
        <v>2049</v>
      </c>
      <c r="K512" s="1" t="s">
        <v>2471</v>
      </c>
      <c r="O512" s="1" t="s">
        <v>218</v>
      </c>
      <c r="P512" s="1" t="s">
        <v>1918</v>
      </c>
      <c r="W512" t="s">
        <v>3246</v>
      </c>
    </row>
    <row r="513" spans="1:23">
      <c r="A513" s="1" t="s">
        <v>3933</v>
      </c>
      <c r="B513" s="1" t="s">
        <v>1369</v>
      </c>
      <c r="C513" s="1" t="s">
        <v>2363</v>
      </c>
      <c r="D513" s="1" t="s">
        <v>3433</v>
      </c>
      <c r="E513" s="1" t="s">
        <v>2569</v>
      </c>
      <c r="F513" s="19" t="s">
        <v>2570</v>
      </c>
      <c r="G513" s="1" t="s">
        <v>2460</v>
      </c>
      <c r="H513" s="1">
        <v>70</v>
      </c>
      <c r="I513" s="27"/>
      <c r="J513" s="1" t="s">
        <v>2461</v>
      </c>
      <c r="O513" s="1" t="s">
        <v>1917</v>
      </c>
      <c r="P513" s="1" t="s">
        <v>2738</v>
      </c>
      <c r="W513" t="s">
        <v>3246</v>
      </c>
    </row>
    <row r="514" spans="1:23">
      <c r="A514" s="1" t="s">
        <v>3933</v>
      </c>
      <c r="B514" s="1" t="s">
        <v>1369</v>
      </c>
      <c r="C514" s="1" t="s">
        <v>2363</v>
      </c>
      <c r="D514" s="1" t="s">
        <v>3433</v>
      </c>
      <c r="E514" s="1" t="s">
        <v>2849</v>
      </c>
      <c r="F514" s="19" t="s">
        <v>2850</v>
      </c>
      <c r="G514" s="1" t="s">
        <v>2739</v>
      </c>
      <c r="H514" s="1">
        <v>54</v>
      </c>
      <c r="I514" s="27"/>
      <c r="J514" s="1" t="s">
        <v>1798</v>
      </c>
      <c r="O514" s="1" t="s">
        <v>622</v>
      </c>
      <c r="P514" s="1" t="s">
        <v>2848</v>
      </c>
      <c r="W514" t="s">
        <v>3246</v>
      </c>
    </row>
    <row r="515" spans="1:23">
      <c r="A515" s="1" t="s">
        <v>3933</v>
      </c>
      <c r="B515" s="1" t="s">
        <v>1369</v>
      </c>
      <c r="C515" s="1" t="s">
        <v>2363</v>
      </c>
      <c r="D515" s="1" t="s">
        <v>3433</v>
      </c>
      <c r="E515" s="1" t="s">
        <v>2740</v>
      </c>
      <c r="F515" s="19" t="s">
        <v>2741</v>
      </c>
      <c r="G515" s="1" t="s">
        <v>2845</v>
      </c>
      <c r="H515" s="1">
        <v>65</v>
      </c>
      <c r="I515" s="27"/>
      <c r="J515" s="1" t="s">
        <v>2628</v>
      </c>
      <c r="O515" s="1" t="s">
        <v>1917</v>
      </c>
      <c r="P515" s="1" t="s">
        <v>2848</v>
      </c>
      <c r="W515" t="s">
        <v>3246</v>
      </c>
    </row>
    <row r="516" spans="1:23">
      <c r="A516" s="1" t="s">
        <v>3933</v>
      </c>
      <c r="B516" s="1" t="s">
        <v>1369</v>
      </c>
      <c r="C516" s="1" t="s">
        <v>2363</v>
      </c>
      <c r="D516" s="1" t="s">
        <v>3433</v>
      </c>
      <c r="E516" s="1" t="s">
        <v>2629</v>
      </c>
      <c r="F516" s="19" t="s">
        <v>2630</v>
      </c>
      <c r="H516" s="1">
        <v>75</v>
      </c>
      <c r="I516" s="27"/>
      <c r="J516" s="1" t="s">
        <v>1798</v>
      </c>
      <c r="O516" s="1" t="s">
        <v>622</v>
      </c>
      <c r="P516" s="1" t="s">
        <v>2631</v>
      </c>
      <c r="W516" t="s">
        <v>3246</v>
      </c>
    </row>
    <row r="517" spans="1:23">
      <c r="A517" s="1" t="s">
        <v>3933</v>
      </c>
      <c r="B517" s="1" t="s">
        <v>1369</v>
      </c>
      <c r="C517" s="1" t="s">
        <v>401</v>
      </c>
      <c r="D517" s="1" t="s">
        <v>3147</v>
      </c>
      <c r="E517" s="1" t="s">
        <v>281</v>
      </c>
      <c r="F517" s="21" t="s">
        <v>282</v>
      </c>
      <c r="H517" s="1">
        <v>20</v>
      </c>
      <c r="I517" s="27"/>
      <c r="J517" s="1" t="s">
        <v>221</v>
      </c>
      <c r="O517" s="1" t="s">
        <v>1119</v>
      </c>
      <c r="P517" s="1" t="s">
        <v>222</v>
      </c>
      <c r="T517" s="1" t="s">
        <v>3377</v>
      </c>
      <c r="W517" t="s">
        <v>3246</v>
      </c>
    </row>
    <row r="518" spans="1:23">
      <c r="A518" s="1" t="s">
        <v>3933</v>
      </c>
      <c r="B518" s="1" t="s">
        <v>1369</v>
      </c>
      <c r="C518" s="1" t="s">
        <v>896</v>
      </c>
      <c r="D518" s="1" t="s">
        <v>3149</v>
      </c>
      <c r="E518" s="1" t="s">
        <v>897</v>
      </c>
      <c r="F518" s="4" t="s">
        <v>898</v>
      </c>
      <c r="H518" s="1">
        <v>40</v>
      </c>
      <c r="I518" s="27"/>
      <c r="J518" s="1" t="s">
        <v>899</v>
      </c>
      <c r="K518" s="1" t="s">
        <v>900</v>
      </c>
      <c r="O518" s="1" t="s">
        <v>901</v>
      </c>
      <c r="P518" s="1" t="s">
        <v>1494</v>
      </c>
      <c r="W518" t="s">
        <v>3246</v>
      </c>
    </row>
    <row r="519" spans="1:23">
      <c r="A519" s="1" t="s">
        <v>3933</v>
      </c>
      <c r="B519" s="1" t="s">
        <v>1369</v>
      </c>
      <c r="C519" s="1" t="s">
        <v>896</v>
      </c>
      <c r="D519" s="1" t="s">
        <v>3149</v>
      </c>
      <c r="E519" s="1" t="s">
        <v>902</v>
      </c>
      <c r="F519" s="4" t="s">
        <v>859</v>
      </c>
      <c r="H519" s="1">
        <v>15</v>
      </c>
      <c r="I519" s="27"/>
      <c r="J519" s="1" t="s">
        <v>899</v>
      </c>
      <c r="O519" s="1" t="s">
        <v>3336</v>
      </c>
      <c r="P519" s="1" t="s">
        <v>1494</v>
      </c>
      <c r="W519" t="s">
        <v>3246</v>
      </c>
    </row>
    <row r="520" spans="1:23">
      <c r="A520" s="1" t="s">
        <v>3933</v>
      </c>
      <c r="B520" s="1" t="s">
        <v>1369</v>
      </c>
      <c r="C520" s="1" t="s">
        <v>830</v>
      </c>
      <c r="D520" s="1" t="s">
        <v>3150</v>
      </c>
      <c r="E520" s="1" t="s">
        <v>953</v>
      </c>
      <c r="F520" s="19" t="s">
        <v>954</v>
      </c>
      <c r="H520" s="1">
        <v>30</v>
      </c>
      <c r="I520" s="27"/>
      <c r="J520" s="1" t="s">
        <v>955</v>
      </c>
      <c r="K520" s="1" t="s">
        <v>956</v>
      </c>
      <c r="O520" s="1" t="s">
        <v>957</v>
      </c>
      <c r="P520" s="1" t="s">
        <v>836</v>
      </c>
      <c r="W520" t="s">
        <v>3246</v>
      </c>
    </row>
    <row r="521" spans="1:23">
      <c r="A521" s="1" t="s">
        <v>3933</v>
      </c>
      <c r="B521" s="1" t="s">
        <v>1369</v>
      </c>
      <c r="C521" s="1" t="s">
        <v>830</v>
      </c>
      <c r="D521" s="1" t="s">
        <v>3150</v>
      </c>
      <c r="E521" s="1" t="s">
        <v>837</v>
      </c>
      <c r="F521" s="19" t="s">
        <v>838</v>
      </c>
      <c r="H521" s="1">
        <v>22</v>
      </c>
      <c r="I521" s="27"/>
      <c r="J521" s="1" t="s">
        <v>839</v>
      </c>
      <c r="K521" s="1" t="s">
        <v>840</v>
      </c>
      <c r="O521" s="1" t="s">
        <v>218</v>
      </c>
      <c r="P521" s="1" t="s">
        <v>836</v>
      </c>
      <c r="W521" t="s">
        <v>3246</v>
      </c>
    </row>
    <row r="522" spans="1:23">
      <c r="A522" s="1" t="s">
        <v>3933</v>
      </c>
      <c r="B522" s="1" t="s">
        <v>1369</v>
      </c>
      <c r="C522" s="1" t="s">
        <v>1250</v>
      </c>
      <c r="D522" s="1" t="s">
        <v>3151</v>
      </c>
      <c r="E522" s="1" t="s">
        <v>1251</v>
      </c>
      <c r="F522" s="4" t="s">
        <v>1252</v>
      </c>
      <c r="G522" s="1" t="s">
        <v>1017</v>
      </c>
      <c r="H522" s="1">
        <v>100</v>
      </c>
      <c r="I522" s="27"/>
      <c r="J522" s="1" t="s">
        <v>1529</v>
      </c>
      <c r="O522" s="1" t="s">
        <v>1497</v>
      </c>
      <c r="P522" s="1" t="s">
        <v>1364</v>
      </c>
      <c r="W522" t="s">
        <v>3246</v>
      </c>
    </row>
    <row r="523" spans="1:23">
      <c r="A523" s="1" t="s">
        <v>3933</v>
      </c>
      <c r="B523" s="1" t="s">
        <v>1369</v>
      </c>
      <c r="C523" s="1" t="s">
        <v>1250</v>
      </c>
      <c r="D523" s="1" t="s">
        <v>3151</v>
      </c>
      <c r="E523" s="1" t="s">
        <v>1253</v>
      </c>
      <c r="F523" s="4" t="s">
        <v>1127</v>
      </c>
      <c r="G523" s="1" t="s">
        <v>1017</v>
      </c>
      <c r="H523" s="1">
        <v>40</v>
      </c>
      <c r="I523" s="27"/>
      <c r="J523" s="1" t="s">
        <v>1002</v>
      </c>
      <c r="O523" s="1" t="s">
        <v>1905</v>
      </c>
      <c r="P523" s="1" t="s">
        <v>3319</v>
      </c>
      <c r="W523" t="s">
        <v>3246</v>
      </c>
    </row>
    <row r="524" spans="1:23">
      <c r="A524" s="1" t="s">
        <v>3933</v>
      </c>
      <c r="B524" s="1" t="s">
        <v>1369</v>
      </c>
      <c r="C524" s="1" t="s">
        <v>294</v>
      </c>
      <c r="D524" s="1" t="s">
        <v>3152</v>
      </c>
      <c r="E524" s="1" t="s">
        <v>295</v>
      </c>
      <c r="F524" s="21" t="s">
        <v>296</v>
      </c>
      <c r="H524" s="1">
        <v>14</v>
      </c>
      <c r="I524" s="27"/>
      <c r="J524" s="1" t="s">
        <v>297</v>
      </c>
      <c r="O524" s="1" t="s">
        <v>1051</v>
      </c>
      <c r="P524" s="1" t="s">
        <v>222</v>
      </c>
      <c r="W524" t="s">
        <v>3246</v>
      </c>
    </row>
    <row r="525" spans="1:23">
      <c r="A525" s="1" t="s">
        <v>3933</v>
      </c>
      <c r="B525" s="1" t="s">
        <v>1369</v>
      </c>
      <c r="C525" s="1" t="s">
        <v>294</v>
      </c>
      <c r="D525" s="1" t="s">
        <v>3152</v>
      </c>
      <c r="E525" s="1" t="s">
        <v>413</v>
      </c>
      <c r="F525" s="21" t="s">
        <v>414</v>
      </c>
      <c r="H525" s="1">
        <v>25</v>
      </c>
      <c r="I525" s="27"/>
      <c r="J525" s="1" t="s">
        <v>415</v>
      </c>
      <c r="K525" s="1" t="s">
        <v>416</v>
      </c>
      <c r="O525" s="1" t="s">
        <v>1051</v>
      </c>
      <c r="P525" s="1" t="s">
        <v>222</v>
      </c>
      <c r="W525" t="s">
        <v>3246</v>
      </c>
    </row>
    <row r="526" spans="1:23">
      <c r="A526" s="1" t="s">
        <v>3933</v>
      </c>
      <c r="B526" s="1" t="s">
        <v>1369</v>
      </c>
      <c r="C526" s="1" t="s">
        <v>294</v>
      </c>
      <c r="D526" s="1" t="s">
        <v>3152</v>
      </c>
      <c r="E526" s="1" t="s">
        <v>418</v>
      </c>
      <c r="F526" s="21" t="s">
        <v>417</v>
      </c>
      <c r="G526" s="1" t="s">
        <v>252</v>
      </c>
      <c r="H526" s="1">
        <v>46</v>
      </c>
      <c r="I526" s="27"/>
      <c r="J526" s="1" t="s">
        <v>363</v>
      </c>
      <c r="O526" s="1" t="s">
        <v>673</v>
      </c>
      <c r="P526" s="1" t="s">
        <v>222</v>
      </c>
      <c r="W526" t="s">
        <v>3246</v>
      </c>
    </row>
    <row r="527" spans="1:23">
      <c r="A527" s="1" t="s">
        <v>3933</v>
      </c>
      <c r="B527" s="1" t="s">
        <v>1369</v>
      </c>
      <c r="C527" s="1" t="s">
        <v>294</v>
      </c>
      <c r="D527" s="1" t="s">
        <v>3152</v>
      </c>
      <c r="E527" s="1" t="s">
        <v>419</v>
      </c>
      <c r="F527" s="21" t="s">
        <v>420</v>
      </c>
      <c r="G527" s="1" t="s">
        <v>421</v>
      </c>
      <c r="H527" s="1">
        <v>20</v>
      </c>
      <c r="I527" s="27"/>
      <c r="J527" s="1" t="s">
        <v>297</v>
      </c>
      <c r="K527" s="1" t="s">
        <v>309</v>
      </c>
      <c r="O527" s="1" t="s">
        <v>1051</v>
      </c>
      <c r="P527" s="1" t="s">
        <v>166</v>
      </c>
      <c r="W527" t="s">
        <v>3246</v>
      </c>
    </row>
    <row r="528" spans="1:23">
      <c r="A528" s="1" t="s">
        <v>3933</v>
      </c>
      <c r="B528" s="1" t="s">
        <v>1369</v>
      </c>
      <c r="C528" s="1" t="s">
        <v>294</v>
      </c>
      <c r="D528" s="1" t="s">
        <v>3152</v>
      </c>
      <c r="E528" s="1" t="s">
        <v>310</v>
      </c>
      <c r="F528" s="21" t="s">
        <v>245</v>
      </c>
      <c r="G528" s="1" t="s">
        <v>252</v>
      </c>
      <c r="H528" s="1">
        <v>30</v>
      </c>
      <c r="I528" s="27"/>
      <c r="J528" s="1" t="s">
        <v>253</v>
      </c>
      <c r="O528" s="1" t="s">
        <v>1051</v>
      </c>
      <c r="P528" s="1" t="s">
        <v>289</v>
      </c>
      <c r="W528" t="s">
        <v>3246</v>
      </c>
    </row>
    <row r="529" spans="1:23">
      <c r="A529" s="1" t="s">
        <v>3933</v>
      </c>
      <c r="B529" s="1" t="s">
        <v>1369</v>
      </c>
      <c r="C529" s="1" t="s">
        <v>2329</v>
      </c>
      <c r="D529" s="1" t="s">
        <v>3153</v>
      </c>
      <c r="E529" s="1" t="s">
        <v>2331</v>
      </c>
      <c r="F529" s="19" t="s">
        <v>2330</v>
      </c>
      <c r="H529" s="1">
        <v>40</v>
      </c>
      <c r="I529" s="27"/>
      <c r="J529" s="1" t="s">
        <v>2332</v>
      </c>
      <c r="K529" s="1" t="s">
        <v>2333</v>
      </c>
      <c r="O529" s="1" t="s">
        <v>1917</v>
      </c>
      <c r="P529" s="1" t="s">
        <v>2287</v>
      </c>
      <c r="W529" t="s">
        <v>3246</v>
      </c>
    </row>
    <row r="530" spans="1:23">
      <c r="A530" s="1" t="s">
        <v>3933</v>
      </c>
      <c r="B530" s="1" t="s">
        <v>1369</v>
      </c>
      <c r="C530" s="1" t="s">
        <v>181</v>
      </c>
      <c r="D530" s="1" t="s">
        <v>3154</v>
      </c>
      <c r="E530" s="1" t="s">
        <v>182</v>
      </c>
      <c r="F530" s="21" t="s">
        <v>187</v>
      </c>
      <c r="G530" s="1" t="s">
        <v>188</v>
      </c>
      <c r="H530" s="1">
        <v>15</v>
      </c>
      <c r="I530" s="27"/>
      <c r="J530" s="1" t="s">
        <v>189</v>
      </c>
      <c r="O530" s="1" t="s">
        <v>1051</v>
      </c>
      <c r="P530" s="1" t="s">
        <v>222</v>
      </c>
      <c r="W530" t="s">
        <v>3246</v>
      </c>
    </row>
    <row r="531" spans="1:23">
      <c r="A531" s="1" t="s">
        <v>3933</v>
      </c>
      <c r="B531" s="1" t="s">
        <v>1369</v>
      </c>
      <c r="C531" s="1" t="s">
        <v>181</v>
      </c>
      <c r="D531" s="1" t="s">
        <v>3154</v>
      </c>
      <c r="E531" s="1" t="s">
        <v>298</v>
      </c>
      <c r="F531" s="21" t="s">
        <v>299</v>
      </c>
      <c r="H531" s="1">
        <v>55</v>
      </c>
      <c r="I531" s="27"/>
      <c r="J531" s="1" t="s">
        <v>300</v>
      </c>
      <c r="O531" s="1" t="s">
        <v>301</v>
      </c>
      <c r="P531" s="1" t="s">
        <v>693</v>
      </c>
      <c r="W531" t="s">
        <v>3246</v>
      </c>
    </row>
    <row r="532" spans="1:23">
      <c r="A532" s="1" t="s">
        <v>3933</v>
      </c>
      <c r="B532" s="1" t="s">
        <v>1369</v>
      </c>
      <c r="C532" s="1" t="s">
        <v>181</v>
      </c>
      <c r="D532" s="1" t="s">
        <v>3154</v>
      </c>
      <c r="E532" s="1" t="s">
        <v>302</v>
      </c>
      <c r="F532" s="21" t="s">
        <v>183</v>
      </c>
      <c r="H532" s="1">
        <v>28</v>
      </c>
      <c r="I532" s="27"/>
      <c r="J532" s="1" t="s">
        <v>305</v>
      </c>
      <c r="O532" s="1" t="s">
        <v>1051</v>
      </c>
      <c r="P532" s="1" t="s">
        <v>222</v>
      </c>
      <c r="W532" t="s">
        <v>3246</v>
      </c>
    </row>
    <row r="533" spans="1:23">
      <c r="A533" s="1" t="s">
        <v>3933</v>
      </c>
      <c r="B533" s="1" t="s">
        <v>1369</v>
      </c>
      <c r="C533" s="1" t="s">
        <v>181</v>
      </c>
      <c r="D533" s="1" t="s">
        <v>3154</v>
      </c>
      <c r="E533" s="1" t="s">
        <v>306</v>
      </c>
      <c r="F533" s="21" t="s">
        <v>307</v>
      </c>
      <c r="G533" s="1" t="s">
        <v>308</v>
      </c>
      <c r="H533" s="1">
        <v>29</v>
      </c>
      <c r="I533" s="27"/>
      <c r="J533" s="1" t="s">
        <v>352</v>
      </c>
      <c r="O533" s="1" t="s">
        <v>1051</v>
      </c>
      <c r="P533" s="1" t="s">
        <v>222</v>
      </c>
      <c r="W533" t="s">
        <v>3246</v>
      </c>
    </row>
    <row r="534" spans="1:23">
      <c r="A534" s="1" t="s">
        <v>3933</v>
      </c>
      <c r="B534" s="1" t="s">
        <v>1369</v>
      </c>
      <c r="C534" s="1" t="s">
        <v>181</v>
      </c>
      <c r="D534" s="1" t="s">
        <v>3154</v>
      </c>
      <c r="E534" s="1" t="s">
        <v>198</v>
      </c>
      <c r="F534" s="21" t="s">
        <v>133</v>
      </c>
      <c r="H534" s="1">
        <v>60</v>
      </c>
      <c r="I534" s="27"/>
      <c r="J534" s="1" t="s">
        <v>239</v>
      </c>
      <c r="O534" s="1" t="s">
        <v>1051</v>
      </c>
      <c r="P534" s="1" t="s">
        <v>222</v>
      </c>
      <c r="W534" t="s">
        <v>3246</v>
      </c>
    </row>
    <row r="535" spans="1:23">
      <c r="A535" s="1" t="s">
        <v>3933</v>
      </c>
      <c r="B535" s="1" t="s">
        <v>1369</v>
      </c>
      <c r="C535" s="1" t="s">
        <v>181</v>
      </c>
      <c r="D535" s="1" t="s">
        <v>3154</v>
      </c>
      <c r="E535" s="1" t="s">
        <v>242</v>
      </c>
      <c r="F535" s="21" t="s">
        <v>240</v>
      </c>
      <c r="H535" s="1">
        <v>20</v>
      </c>
      <c r="I535" s="27"/>
      <c r="J535" s="1" t="s">
        <v>241</v>
      </c>
      <c r="O535" s="1" t="s">
        <v>1051</v>
      </c>
      <c r="P535" s="1" t="s">
        <v>680</v>
      </c>
      <c r="W535" t="s">
        <v>3246</v>
      </c>
    </row>
    <row r="536" spans="1:23">
      <c r="A536" s="1" t="s">
        <v>3933</v>
      </c>
      <c r="B536" s="1" t="s">
        <v>1369</v>
      </c>
      <c r="C536" s="1" t="s">
        <v>3198</v>
      </c>
      <c r="D536" s="1" t="s">
        <v>3440</v>
      </c>
      <c r="E536" s="1" t="s">
        <v>3076</v>
      </c>
      <c r="F536" s="19" t="s">
        <v>3077</v>
      </c>
      <c r="H536" s="1">
        <v>40</v>
      </c>
      <c r="I536" s="27"/>
      <c r="J536" s="1" t="s">
        <v>2691</v>
      </c>
      <c r="K536" s="1" t="s">
        <v>2854</v>
      </c>
      <c r="O536" s="1" t="s">
        <v>2072</v>
      </c>
      <c r="P536" s="1" t="s">
        <v>2036</v>
      </c>
      <c r="W536" t="s">
        <v>3246</v>
      </c>
    </row>
    <row r="537" spans="1:23">
      <c r="A537" s="1" t="s">
        <v>3933</v>
      </c>
      <c r="B537" s="1" t="s">
        <v>1369</v>
      </c>
      <c r="C537" s="1" t="s">
        <v>2358</v>
      </c>
      <c r="D537" s="1" t="s">
        <v>3155</v>
      </c>
      <c r="E537" s="1" t="s">
        <v>2360</v>
      </c>
      <c r="F537" s="19" t="s">
        <v>2361</v>
      </c>
      <c r="G537" s="1" t="s">
        <v>2362</v>
      </c>
      <c r="H537" s="1">
        <v>75</v>
      </c>
      <c r="I537" s="27"/>
      <c r="J537" s="1" t="s">
        <v>2091</v>
      </c>
      <c r="O537" s="1" t="s">
        <v>218</v>
      </c>
      <c r="P537" s="1" t="s">
        <v>1812</v>
      </c>
      <c r="T537" s="1" t="s">
        <v>3377</v>
      </c>
      <c r="W537" t="s">
        <v>3246</v>
      </c>
    </row>
    <row r="538" spans="1:23">
      <c r="A538" s="1" t="s">
        <v>3933</v>
      </c>
      <c r="B538" s="1" t="s">
        <v>1369</v>
      </c>
      <c r="C538" s="1" t="s">
        <v>1370</v>
      </c>
      <c r="D538" s="1" t="s">
        <v>3156</v>
      </c>
      <c r="E538" s="1" t="s">
        <v>1371</v>
      </c>
      <c r="F538" s="4" t="s">
        <v>1372</v>
      </c>
      <c r="G538" s="1" t="s">
        <v>1373</v>
      </c>
      <c r="H538" s="1">
        <v>90</v>
      </c>
      <c r="I538" s="27"/>
      <c r="J538" s="1" t="s">
        <v>1006</v>
      </c>
      <c r="K538" s="1" t="s">
        <v>1007</v>
      </c>
      <c r="O538" s="1" t="s">
        <v>1497</v>
      </c>
      <c r="P538" s="1" t="s">
        <v>1008</v>
      </c>
      <c r="W538" s="1" t="s">
        <v>3248</v>
      </c>
    </row>
    <row r="539" spans="1:23">
      <c r="A539" s="1" t="s">
        <v>3933</v>
      </c>
      <c r="B539" s="1" t="s">
        <v>1369</v>
      </c>
      <c r="C539" s="1" t="s">
        <v>2970</v>
      </c>
      <c r="D539" s="1" t="s">
        <v>3157</v>
      </c>
      <c r="E539" s="1" t="s">
        <v>2971</v>
      </c>
      <c r="F539" s="19" t="s">
        <v>2972</v>
      </c>
      <c r="G539" s="1" t="s">
        <v>2973</v>
      </c>
      <c r="H539" s="1">
        <v>50</v>
      </c>
      <c r="I539" s="27"/>
      <c r="J539" s="1" t="s">
        <v>2974</v>
      </c>
      <c r="O539" s="1" t="s">
        <v>1917</v>
      </c>
      <c r="P539" s="1" t="s">
        <v>2975</v>
      </c>
      <c r="W539" t="s">
        <v>3246</v>
      </c>
    </row>
    <row r="540" spans="1:23">
      <c r="A540" s="1" t="s">
        <v>3933</v>
      </c>
      <c r="B540" s="1" t="s">
        <v>1369</v>
      </c>
      <c r="C540" s="1" t="s">
        <v>2970</v>
      </c>
      <c r="D540" s="1" t="s">
        <v>3157</v>
      </c>
      <c r="E540" s="1" t="s">
        <v>2868</v>
      </c>
      <c r="F540" s="19" t="s">
        <v>2869</v>
      </c>
      <c r="H540" s="1">
        <v>30</v>
      </c>
      <c r="I540" s="27"/>
      <c r="J540" s="1" t="s">
        <v>2042</v>
      </c>
      <c r="O540" s="1" t="s">
        <v>301</v>
      </c>
      <c r="P540" s="1" t="s">
        <v>2975</v>
      </c>
      <c r="W540" t="s">
        <v>3246</v>
      </c>
    </row>
    <row r="541" spans="1:23">
      <c r="A541" s="1" t="s">
        <v>3933</v>
      </c>
      <c r="B541" s="1" t="s">
        <v>1369</v>
      </c>
      <c r="C541" s="1" t="s">
        <v>2970</v>
      </c>
      <c r="D541" s="1" t="s">
        <v>3157</v>
      </c>
      <c r="E541" s="1" t="s">
        <v>2978</v>
      </c>
      <c r="F541" s="19" t="s">
        <v>2979</v>
      </c>
      <c r="H541" s="1">
        <v>50</v>
      </c>
      <c r="I541" s="27"/>
      <c r="J541" s="1" t="s">
        <v>2042</v>
      </c>
      <c r="O541" s="1" t="s">
        <v>218</v>
      </c>
      <c r="P541" s="1" t="s">
        <v>2975</v>
      </c>
      <c r="W541" t="s">
        <v>3246</v>
      </c>
    </row>
    <row r="542" spans="1:23">
      <c r="A542" s="1" t="s">
        <v>3933</v>
      </c>
      <c r="B542" s="1" t="s">
        <v>1369</v>
      </c>
      <c r="C542" s="1" t="s">
        <v>2970</v>
      </c>
      <c r="D542" s="1" t="s">
        <v>3157</v>
      </c>
      <c r="E542" s="1" t="s">
        <v>2980</v>
      </c>
      <c r="F542" s="19" t="s">
        <v>2976</v>
      </c>
      <c r="G542" s="1" t="s">
        <v>2924</v>
      </c>
      <c r="H542" s="1">
        <v>75</v>
      </c>
      <c r="I542" s="27"/>
      <c r="J542" s="1" t="s">
        <v>2925</v>
      </c>
      <c r="K542" s="1" t="s">
        <v>3028</v>
      </c>
      <c r="O542" s="1" t="s">
        <v>1853</v>
      </c>
      <c r="P542" s="1" t="s">
        <v>3029</v>
      </c>
      <c r="W542" t="s">
        <v>3246</v>
      </c>
    </row>
    <row r="543" spans="1:23">
      <c r="A543" s="1" t="s">
        <v>3933</v>
      </c>
      <c r="B543" s="1" t="s">
        <v>1369</v>
      </c>
      <c r="C543" s="1" t="s">
        <v>1957</v>
      </c>
      <c r="D543" s="1" t="s">
        <v>3158</v>
      </c>
      <c r="E543" s="1" t="s">
        <v>1959</v>
      </c>
      <c r="F543" s="19" t="s">
        <v>1960</v>
      </c>
      <c r="H543" s="1">
        <v>30</v>
      </c>
      <c r="I543" s="27"/>
      <c r="J543" s="1" t="s">
        <v>2091</v>
      </c>
      <c r="O543" s="1" t="s">
        <v>1831</v>
      </c>
      <c r="W543" t="s">
        <v>3246</v>
      </c>
    </row>
    <row r="544" spans="1:23">
      <c r="A544" s="1" t="s">
        <v>3933</v>
      </c>
      <c r="B544" s="1" t="s">
        <v>1369</v>
      </c>
      <c r="C544" s="1" t="s">
        <v>1957</v>
      </c>
      <c r="D544" s="1" t="s">
        <v>3158</v>
      </c>
      <c r="E544" s="1" t="s">
        <v>1832</v>
      </c>
      <c r="F544" s="19" t="s">
        <v>1847</v>
      </c>
      <c r="H544" s="1">
        <v>29</v>
      </c>
      <c r="I544" s="27"/>
      <c r="J544" s="1" t="s">
        <v>2091</v>
      </c>
      <c r="O544" s="1" t="s">
        <v>1911</v>
      </c>
      <c r="W544" t="s">
        <v>3246</v>
      </c>
    </row>
    <row r="545" spans="1:25">
      <c r="A545" s="1" t="s">
        <v>3933</v>
      </c>
      <c r="B545" s="1" t="s">
        <v>1369</v>
      </c>
      <c r="C545" s="1" t="s">
        <v>1957</v>
      </c>
      <c r="D545" s="1" t="s">
        <v>3158</v>
      </c>
      <c r="E545" s="1" t="s">
        <v>1848</v>
      </c>
      <c r="F545" s="19" t="s">
        <v>1849</v>
      </c>
      <c r="H545" s="1">
        <v>30</v>
      </c>
      <c r="I545" s="27"/>
      <c r="J545" s="1" t="s">
        <v>1850</v>
      </c>
      <c r="O545" s="1" t="s">
        <v>1911</v>
      </c>
      <c r="W545" t="s">
        <v>3246</v>
      </c>
    </row>
    <row r="546" spans="1:25">
      <c r="A546" s="1" t="s">
        <v>3933</v>
      </c>
      <c r="B546" s="1" t="s">
        <v>1369</v>
      </c>
      <c r="C546" s="1" t="s">
        <v>1957</v>
      </c>
      <c r="D546" s="1" t="s">
        <v>3158</v>
      </c>
      <c r="E546" s="1" t="s">
        <v>1774</v>
      </c>
      <c r="F546" s="19" t="s">
        <v>1775</v>
      </c>
      <c r="H546" s="1">
        <v>24</v>
      </c>
      <c r="I546" s="27"/>
      <c r="J546" s="1" t="s">
        <v>1850</v>
      </c>
      <c r="O546" s="1" t="s">
        <v>1912</v>
      </c>
      <c r="W546" t="s">
        <v>3246</v>
      </c>
    </row>
    <row r="547" spans="1:25">
      <c r="A547" s="1" t="s">
        <v>3933</v>
      </c>
      <c r="B547" s="1" t="s">
        <v>1369</v>
      </c>
      <c r="C547" s="1" t="s">
        <v>1957</v>
      </c>
      <c r="D547" s="1" t="s">
        <v>3158</v>
      </c>
      <c r="E547" s="1" t="s">
        <v>1778</v>
      </c>
      <c r="F547" s="19" t="s">
        <v>1776</v>
      </c>
      <c r="H547" s="1">
        <v>28</v>
      </c>
      <c r="I547" s="27"/>
      <c r="J547" s="1" t="s">
        <v>2091</v>
      </c>
      <c r="O547" s="1" t="s">
        <v>1912</v>
      </c>
      <c r="W547" t="s">
        <v>3246</v>
      </c>
    </row>
    <row r="548" spans="1:25">
      <c r="A548" s="1" t="s">
        <v>3933</v>
      </c>
      <c r="B548" s="1" t="s">
        <v>1369</v>
      </c>
      <c r="C548" s="1" t="s">
        <v>1957</v>
      </c>
      <c r="D548" s="1" t="s">
        <v>3158</v>
      </c>
      <c r="E548" s="1" t="s">
        <v>1777</v>
      </c>
      <c r="F548" s="19" t="s">
        <v>1779</v>
      </c>
      <c r="H548" s="1">
        <v>21</v>
      </c>
      <c r="I548" s="27"/>
      <c r="J548" s="1" t="s">
        <v>2091</v>
      </c>
      <c r="O548" s="1" t="s">
        <v>1913</v>
      </c>
      <c r="W548" t="s">
        <v>3246</v>
      </c>
    </row>
    <row r="549" spans="1:25">
      <c r="A549" s="1" t="s">
        <v>3933</v>
      </c>
      <c r="B549" s="1" t="s">
        <v>1369</v>
      </c>
      <c r="C549" s="1" t="s">
        <v>1957</v>
      </c>
      <c r="D549" s="1" t="s">
        <v>3158</v>
      </c>
      <c r="E549" s="1" t="s">
        <v>1780</v>
      </c>
      <c r="F549" s="19" t="s">
        <v>1909</v>
      </c>
      <c r="H549" s="1">
        <v>17</v>
      </c>
      <c r="I549" s="27"/>
      <c r="J549" s="1" t="s">
        <v>1910</v>
      </c>
      <c r="O549" s="1" t="s">
        <v>1912</v>
      </c>
      <c r="W549" t="s">
        <v>3246</v>
      </c>
    </row>
    <row r="550" spans="1:25">
      <c r="A550" s="1" t="s">
        <v>3933</v>
      </c>
      <c r="B550" s="1" t="s">
        <v>1369</v>
      </c>
      <c r="C550" s="1" t="s">
        <v>1957</v>
      </c>
      <c r="D550" s="1" t="s">
        <v>3158</v>
      </c>
      <c r="E550" s="1" t="s">
        <v>2022</v>
      </c>
      <c r="F550" s="19" t="s">
        <v>2023</v>
      </c>
      <c r="H550" s="1">
        <v>21</v>
      </c>
      <c r="I550" s="27"/>
      <c r="J550" s="1" t="s">
        <v>1910</v>
      </c>
      <c r="O550" s="1" t="s">
        <v>1912</v>
      </c>
      <c r="W550" t="s">
        <v>3246</v>
      </c>
    </row>
    <row r="551" spans="1:25">
      <c r="A551" s="1" t="s">
        <v>3933</v>
      </c>
      <c r="B551" s="1" t="s">
        <v>1369</v>
      </c>
      <c r="C551" s="1" t="s">
        <v>1957</v>
      </c>
      <c r="D551" s="1" t="s">
        <v>3158</v>
      </c>
      <c r="E551" s="1" t="s">
        <v>2024</v>
      </c>
      <c r="F551" s="19" t="s">
        <v>2025</v>
      </c>
      <c r="H551" s="1">
        <v>20</v>
      </c>
      <c r="I551" s="27"/>
      <c r="J551" s="1" t="s">
        <v>1850</v>
      </c>
      <c r="O551" s="1" t="s">
        <v>1911</v>
      </c>
      <c r="W551" t="s">
        <v>3246</v>
      </c>
    </row>
    <row r="552" spans="1:25">
      <c r="A552" s="1" t="s">
        <v>3933</v>
      </c>
      <c r="B552" s="1" t="s">
        <v>1369</v>
      </c>
      <c r="C552" s="1" t="s">
        <v>1957</v>
      </c>
      <c r="D552" s="1" t="s">
        <v>3158</v>
      </c>
      <c r="E552" s="1" t="s">
        <v>2026</v>
      </c>
      <c r="F552" s="19" t="s">
        <v>3174</v>
      </c>
      <c r="H552" s="1">
        <v>19</v>
      </c>
      <c r="I552" s="27"/>
      <c r="J552" s="1" t="s">
        <v>2091</v>
      </c>
      <c r="O552" s="1" t="s">
        <v>1911</v>
      </c>
      <c r="W552" t="s">
        <v>3246</v>
      </c>
    </row>
    <row r="553" spans="1:25">
      <c r="A553" s="1" t="s">
        <v>3933</v>
      </c>
      <c r="B553" s="1" t="s">
        <v>1369</v>
      </c>
      <c r="C553" s="1" t="s">
        <v>1957</v>
      </c>
      <c r="D553" s="1" t="s">
        <v>3158</v>
      </c>
      <c r="E553" s="1" t="s">
        <v>2027</v>
      </c>
      <c r="F553" s="19" t="s">
        <v>2028</v>
      </c>
      <c r="H553" s="1">
        <v>14</v>
      </c>
      <c r="I553" s="27"/>
      <c r="J553" s="1" t="s">
        <v>1910</v>
      </c>
      <c r="O553" s="1" t="s">
        <v>1911</v>
      </c>
      <c r="W553" t="s">
        <v>3246</v>
      </c>
    </row>
    <row r="554" spans="1:25">
      <c r="A554" s="1" t="s">
        <v>3933</v>
      </c>
      <c r="B554" s="1" t="s">
        <v>1369</v>
      </c>
      <c r="C554" s="1" t="s">
        <v>1957</v>
      </c>
      <c r="D554" s="1" t="s">
        <v>3158</v>
      </c>
      <c r="E554" s="1" t="s">
        <v>2148</v>
      </c>
      <c r="F554" s="19" t="s">
        <v>2149</v>
      </c>
      <c r="H554" s="1">
        <v>10</v>
      </c>
      <c r="I554" s="27"/>
      <c r="J554" s="1" t="s">
        <v>1910</v>
      </c>
      <c r="O554" s="1" t="s">
        <v>1911</v>
      </c>
      <c r="W554" t="s">
        <v>3246</v>
      </c>
      <c r="Y554" s="1" t="s">
        <v>3209</v>
      </c>
    </row>
    <row r="555" spans="1:25">
      <c r="A555" s="1" t="s">
        <v>3933</v>
      </c>
      <c r="B555" s="1" t="s">
        <v>1369</v>
      </c>
      <c r="C555" s="1" t="s">
        <v>1957</v>
      </c>
      <c r="D555" s="1" t="s">
        <v>3158</v>
      </c>
      <c r="E555" s="1" t="s">
        <v>2150</v>
      </c>
      <c r="F555" s="19" t="s">
        <v>3050</v>
      </c>
      <c r="H555" s="1">
        <v>19</v>
      </c>
      <c r="I555" s="27"/>
      <c r="J555" s="1" t="s">
        <v>1910</v>
      </c>
      <c r="O555" s="1" t="s">
        <v>1911</v>
      </c>
      <c r="W555" t="s">
        <v>3246</v>
      </c>
    </row>
    <row r="556" spans="1:25">
      <c r="A556" s="1" t="s">
        <v>3933</v>
      </c>
      <c r="B556" s="1" t="s">
        <v>1369</v>
      </c>
      <c r="C556" s="1" t="s">
        <v>2282</v>
      </c>
      <c r="D556" s="1" t="s">
        <v>3159</v>
      </c>
      <c r="E556" s="1" t="s">
        <v>2283</v>
      </c>
      <c r="F556" s="19" t="s">
        <v>2398</v>
      </c>
      <c r="G556" s="1" t="s">
        <v>1944</v>
      </c>
      <c r="H556" s="1">
        <v>160</v>
      </c>
      <c r="I556" s="27"/>
      <c r="J556" s="1" t="s">
        <v>2399</v>
      </c>
      <c r="K556" s="1" t="s">
        <v>2171</v>
      </c>
      <c r="O556" s="1" t="s">
        <v>1941</v>
      </c>
      <c r="P556" s="1" t="s">
        <v>1942</v>
      </c>
      <c r="W556" t="s">
        <v>3246</v>
      </c>
    </row>
    <row r="557" spans="1:25">
      <c r="A557" s="1" t="s">
        <v>3933</v>
      </c>
      <c r="B557" s="1" t="s">
        <v>1369</v>
      </c>
      <c r="C557" s="1" t="s">
        <v>2282</v>
      </c>
      <c r="D557" s="1" t="s">
        <v>3159</v>
      </c>
      <c r="E557" s="1" t="s">
        <v>1943</v>
      </c>
      <c r="F557" s="19" t="s">
        <v>1952</v>
      </c>
      <c r="G557" s="1" t="s">
        <v>1817</v>
      </c>
      <c r="H557" s="1">
        <v>200</v>
      </c>
      <c r="I557" s="27"/>
      <c r="J557" s="1" t="s">
        <v>1818</v>
      </c>
      <c r="O557" s="1" t="s">
        <v>1917</v>
      </c>
      <c r="P557" s="1" t="s">
        <v>1942</v>
      </c>
      <c r="W557" t="s">
        <v>3246</v>
      </c>
    </row>
    <row r="558" spans="1:25">
      <c r="A558" s="1" t="s">
        <v>3933</v>
      </c>
      <c r="B558" s="1" t="s">
        <v>1369</v>
      </c>
      <c r="C558" s="1" t="s">
        <v>431</v>
      </c>
      <c r="D558" s="1" t="s">
        <v>3442</v>
      </c>
      <c r="E558" s="1" t="s">
        <v>389</v>
      </c>
      <c r="F558" s="21" t="s">
        <v>502</v>
      </c>
      <c r="H558" s="1">
        <v>30</v>
      </c>
      <c r="I558" s="27"/>
      <c r="J558" s="1" t="s">
        <v>503</v>
      </c>
      <c r="K558" s="1" t="s">
        <v>504</v>
      </c>
      <c r="O558" s="1" t="s">
        <v>387</v>
      </c>
      <c r="P558" s="1" t="s">
        <v>693</v>
      </c>
      <c r="W558" t="s">
        <v>3246</v>
      </c>
    </row>
    <row r="559" spans="1:25">
      <c r="A559" s="1" t="s">
        <v>3933</v>
      </c>
      <c r="B559" s="1" t="s">
        <v>1369</v>
      </c>
      <c r="C559" s="1" t="s">
        <v>431</v>
      </c>
      <c r="D559" s="1" t="s">
        <v>3442</v>
      </c>
      <c r="E559" s="1" t="s">
        <v>631</v>
      </c>
      <c r="F559" s="21" t="s">
        <v>632</v>
      </c>
      <c r="H559" s="1">
        <v>40</v>
      </c>
      <c r="I559" s="27"/>
      <c r="J559" s="1" t="s">
        <v>633</v>
      </c>
      <c r="O559" s="1" t="s">
        <v>634</v>
      </c>
      <c r="P559" s="1" t="s">
        <v>680</v>
      </c>
      <c r="W559" t="s">
        <v>3246</v>
      </c>
    </row>
    <row r="560" spans="1:25">
      <c r="A560" s="1" t="s">
        <v>3933</v>
      </c>
      <c r="B560" s="1" t="s">
        <v>1369</v>
      </c>
      <c r="C560" s="1" t="s">
        <v>431</v>
      </c>
      <c r="D560" s="1" t="s">
        <v>3442</v>
      </c>
      <c r="E560" s="1" t="s">
        <v>635</v>
      </c>
      <c r="F560" s="21" t="s">
        <v>636</v>
      </c>
      <c r="H560" s="1">
        <v>150</v>
      </c>
      <c r="I560" s="27"/>
      <c r="J560" s="1" t="s">
        <v>633</v>
      </c>
      <c r="O560" s="1" t="s">
        <v>634</v>
      </c>
      <c r="P560" s="1" t="s">
        <v>637</v>
      </c>
      <c r="W560" t="s">
        <v>3246</v>
      </c>
      <c r="Y560" s="1" t="s">
        <v>79</v>
      </c>
    </row>
    <row r="561" spans="1:25">
      <c r="A561" s="1" t="s">
        <v>3933</v>
      </c>
      <c r="B561" s="1" t="s">
        <v>1369</v>
      </c>
      <c r="C561" s="1" t="s">
        <v>2577</v>
      </c>
      <c r="D561" s="1" t="s">
        <v>3160</v>
      </c>
      <c r="E561" s="1" t="s">
        <v>2587</v>
      </c>
      <c r="F561" s="19" t="s">
        <v>2529</v>
      </c>
      <c r="H561" s="1">
        <v>25</v>
      </c>
      <c r="I561" s="27"/>
      <c r="J561" s="1" t="s">
        <v>2642</v>
      </c>
      <c r="K561" s="1" t="s">
        <v>217</v>
      </c>
      <c r="O561" s="1" t="s">
        <v>1917</v>
      </c>
      <c r="P561" s="1" t="s">
        <v>2735</v>
      </c>
      <c r="W561" s="1" t="s">
        <v>3248</v>
      </c>
    </row>
    <row r="562" spans="1:25">
      <c r="A562" s="1" t="s">
        <v>3933</v>
      </c>
      <c r="B562" s="1" t="s">
        <v>1369</v>
      </c>
      <c r="C562" s="1" t="s">
        <v>2577</v>
      </c>
      <c r="D562" s="1" t="s">
        <v>3160</v>
      </c>
      <c r="E562" s="1" t="s">
        <v>2578</v>
      </c>
      <c r="F562" s="19" t="s">
        <v>2579</v>
      </c>
      <c r="H562" s="1">
        <v>35</v>
      </c>
      <c r="I562" s="27"/>
      <c r="J562" s="1" t="s">
        <v>2580</v>
      </c>
      <c r="O562" s="1" t="s">
        <v>1917</v>
      </c>
      <c r="P562" s="1" t="s">
        <v>2036</v>
      </c>
      <c r="W562" t="s">
        <v>3246</v>
      </c>
    </row>
    <row r="563" spans="1:25">
      <c r="A563" s="1" t="s">
        <v>3933</v>
      </c>
      <c r="B563" s="1" t="s">
        <v>1369</v>
      </c>
      <c r="C563" s="1" t="s">
        <v>2577</v>
      </c>
      <c r="D563" s="1" t="s">
        <v>3160</v>
      </c>
      <c r="E563" s="1" t="s">
        <v>2643</v>
      </c>
      <c r="F563" s="19" t="s">
        <v>2544</v>
      </c>
      <c r="H563" s="1">
        <v>30</v>
      </c>
      <c r="I563" s="27"/>
      <c r="J563" s="1" t="s">
        <v>2657</v>
      </c>
      <c r="K563" s="1" t="s">
        <v>217</v>
      </c>
      <c r="O563" s="1" t="s">
        <v>1917</v>
      </c>
      <c r="P563" s="1" t="s">
        <v>2658</v>
      </c>
      <c r="W563" t="s">
        <v>3246</v>
      </c>
    </row>
    <row r="564" spans="1:25">
      <c r="A564" s="1" t="s">
        <v>3933</v>
      </c>
      <c r="B564" s="1" t="s">
        <v>1369</v>
      </c>
      <c r="C564" s="1" t="s">
        <v>2577</v>
      </c>
      <c r="D564" s="1" t="s">
        <v>3160</v>
      </c>
      <c r="E564" s="1" t="s">
        <v>2659</v>
      </c>
      <c r="F564" s="19" t="s">
        <v>2660</v>
      </c>
      <c r="H564" s="1">
        <v>25</v>
      </c>
      <c r="I564" s="27"/>
      <c r="J564" s="1" t="s">
        <v>2763</v>
      </c>
      <c r="O564" s="1" t="s">
        <v>1917</v>
      </c>
      <c r="P564" s="1" t="s">
        <v>2735</v>
      </c>
      <c r="W564" t="s">
        <v>3246</v>
      </c>
    </row>
    <row r="565" spans="1:25">
      <c r="A565" s="1" t="s">
        <v>3933</v>
      </c>
      <c r="B565" s="1" t="s">
        <v>1369</v>
      </c>
      <c r="C565" s="1" t="s">
        <v>2095</v>
      </c>
      <c r="D565" s="1" t="s">
        <v>3446</v>
      </c>
      <c r="E565" s="1" t="s">
        <v>1938</v>
      </c>
      <c r="F565" s="19" t="s">
        <v>2288</v>
      </c>
      <c r="H565" s="1">
        <v>19</v>
      </c>
      <c r="I565" s="27"/>
      <c r="J565" s="1" t="s">
        <v>1939</v>
      </c>
      <c r="O565" s="1" t="s">
        <v>1917</v>
      </c>
      <c r="P565" s="1" t="s">
        <v>1940</v>
      </c>
      <c r="W565" t="s">
        <v>3246</v>
      </c>
    </row>
    <row r="566" spans="1:25">
      <c r="A566" s="1" t="s">
        <v>3933</v>
      </c>
      <c r="B566" s="1" t="s">
        <v>1369</v>
      </c>
      <c r="C566" s="1" t="s">
        <v>2095</v>
      </c>
      <c r="D566" s="1" t="s">
        <v>3446</v>
      </c>
      <c r="E566" s="1" t="s">
        <v>1825</v>
      </c>
      <c r="F566" s="19" t="s">
        <v>1958</v>
      </c>
      <c r="H566" s="1">
        <v>20</v>
      </c>
      <c r="I566" s="27"/>
      <c r="J566" s="1" t="s">
        <v>1955</v>
      </c>
      <c r="O566" s="1" t="s">
        <v>1956</v>
      </c>
      <c r="W566" t="s">
        <v>3246</v>
      </c>
    </row>
    <row r="567" spans="1:25">
      <c r="A567" s="1" t="s">
        <v>3933</v>
      </c>
      <c r="B567" s="1" t="s">
        <v>1369</v>
      </c>
      <c r="C567" s="1" t="s">
        <v>2219</v>
      </c>
      <c r="D567" s="1" t="s">
        <v>3161</v>
      </c>
      <c r="E567" s="1" t="s">
        <v>2220</v>
      </c>
      <c r="F567" s="19" t="s">
        <v>3306</v>
      </c>
      <c r="H567" s="1">
        <v>35</v>
      </c>
      <c r="I567" s="27"/>
      <c r="J567" s="1" t="s">
        <v>1990</v>
      </c>
      <c r="O567" s="1" t="s">
        <v>218</v>
      </c>
      <c r="P567" s="1" t="s">
        <v>2221</v>
      </c>
      <c r="W567" t="s">
        <v>3246</v>
      </c>
    </row>
    <row r="568" spans="1:25">
      <c r="A568" s="1" t="s">
        <v>3933</v>
      </c>
      <c r="B568" s="1" t="s">
        <v>1369</v>
      </c>
      <c r="C568" s="1" t="s">
        <v>2219</v>
      </c>
      <c r="D568" s="1" t="s">
        <v>3161</v>
      </c>
      <c r="E568" s="1" t="s">
        <v>3204</v>
      </c>
      <c r="F568" s="19" t="s">
        <v>2222</v>
      </c>
      <c r="H568" s="1">
        <v>29</v>
      </c>
      <c r="I568" s="27"/>
      <c r="J568" s="1" t="s">
        <v>1990</v>
      </c>
      <c r="O568" s="1" t="s">
        <v>218</v>
      </c>
      <c r="P568" s="1" t="s">
        <v>2223</v>
      </c>
      <c r="W568" t="s">
        <v>3246</v>
      </c>
    </row>
    <row r="569" spans="1:25">
      <c r="A569" s="1" t="s">
        <v>3933</v>
      </c>
      <c r="B569" s="1" t="s">
        <v>1369</v>
      </c>
      <c r="C569" s="1" t="s">
        <v>2219</v>
      </c>
      <c r="D569" s="1" t="s">
        <v>3161</v>
      </c>
      <c r="E569" s="1" t="s">
        <v>2101</v>
      </c>
      <c r="F569" s="19" t="s">
        <v>3307</v>
      </c>
      <c r="H569" s="1">
        <v>28</v>
      </c>
      <c r="I569" s="27"/>
      <c r="J569" s="1" t="s">
        <v>2102</v>
      </c>
      <c r="O569" s="1" t="s">
        <v>1917</v>
      </c>
      <c r="P569" s="1" t="s">
        <v>2103</v>
      </c>
      <c r="W569" t="s">
        <v>3246</v>
      </c>
      <c r="Y569"/>
    </row>
    <row r="570" spans="1:25">
      <c r="A570" s="1" t="s">
        <v>3933</v>
      </c>
      <c r="B570" s="1" t="s">
        <v>1369</v>
      </c>
      <c r="C570" s="1" t="s">
        <v>2219</v>
      </c>
      <c r="D570" s="1" t="s">
        <v>3161</v>
      </c>
      <c r="E570" s="1" t="s">
        <v>2224</v>
      </c>
      <c r="F570" s="19" t="s">
        <v>2342</v>
      </c>
      <c r="H570" s="1">
        <v>20</v>
      </c>
      <c r="I570" s="27"/>
      <c r="J570" s="1" t="s">
        <v>1990</v>
      </c>
      <c r="O570" s="1" t="s">
        <v>218</v>
      </c>
      <c r="P570" s="1" t="s">
        <v>2223</v>
      </c>
      <c r="W570" t="s">
        <v>3246</v>
      </c>
      <c r="Y570"/>
    </row>
    <row r="571" spans="1:25">
      <c r="A571" s="1" t="s">
        <v>3933</v>
      </c>
      <c r="B571" s="1" t="s">
        <v>1369</v>
      </c>
      <c r="C571" s="1" t="s">
        <v>2219</v>
      </c>
      <c r="D571" s="1" t="s">
        <v>3161</v>
      </c>
      <c r="E571" s="1" t="s">
        <v>2104</v>
      </c>
      <c r="F571" s="19" t="s">
        <v>2346</v>
      </c>
      <c r="H571" s="1">
        <v>23</v>
      </c>
      <c r="I571" s="27"/>
      <c r="J571" s="1" t="s">
        <v>2042</v>
      </c>
      <c r="O571" s="1" t="s">
        <v>301</v>
      </c>
      <c r="P571" s="1" t="s">
        <v>2223</v>
      </c>
      <c r="W571" t="s">
        <v>3246</v>
      </c>
    </row>
    <row r="572" spans="1:25">
      <c r="A572" s="1" t="s">
        <v>3933</v>
      </c>
      <c r="B572" s="1" t="s">
        <v>1369</v>
      </c>
      <c r="C572" s="1" t="s">
        <v>2219</v>
      </c>
      <c r="D572" s="1" t="s">
        <v>3161</v>
      </c>
      <c r="E572" s="1" t="s">
        <v>2347</v>
      </c>
      <c r="F572" s="19" t="s">
        <v>2112</v>
      </c>
      <c r="H572" s="1">
        <v>23</v>
      </c>
      <c r="I572" s="27"/>
      <c r="J572" s="1" t="s">
        <v>2042</v>
      </c>
      <c r="O572" s="1" t="s">
        <v>301</v>
      </c>
      <c r="P572" s="1" t="s">
        <v>2113</v>
      </c>
      <c r="W572" t="s">
        <v>3246</v>
      </c>
    </row>
    <row r="573" spans="1:25">
      <c r="A573" s="1" t="s">
        <v>3933</v>
      </c>
      <c r="B573" s="1" t="s">
        <v>1369</v>
      </c>
      <c r="C573" s="1" t="s">
        <v>2219</v>
      </c>
      <c r="D573" s="1" t="s">
        <v>3161</v>
      </c>
      <c r="E573" s="1" t="s">
        <v>1883</v>
      </c>
      <c r="F573" s="19" t="s">
        <v>3308</v>
      </c>
      <c r="H573" s="1">
        <v>32</v>
      </c>
      <c r="I573" s="27"/>
      <c r="J573" s="1" t="s">
        <v>2042</v>
      </c>
      <c r="O573" s="1" t="s">
        <v>301</v>
      </c>
      <c r="P573" s="1" t="s">
        <v>1884</v>
      </c>
      <c r="W573" t="s">
        <v>3246</v>
      </c>
    </row>
    <row r="574" spans="1:25">
      <c r="A574" s="1" t="s">
        <v>3933</v>
      </c>
      <c r="B574" s="1" t="s">
        <v>1369</v>
      </c>
      <c r="C574" s="1" t="s">
        <v>2219</v>
      </c>
      <c r="D574" s="1" t="s">
        <v>3161</v>
      </c>
      <c r="E574" s="1" t="s">
        <v>1885</v>
      </c>
      <c r="F574" s="19" t="s">
        <v>1886</v>
      </c>
      <c r="H574" s="1">
        <v>28</v>
      </c>
      <c r="I574" s="27"/>
      <c r="J574" s="1" t="s">
        <v>2042</v>
      </c>
      <c r="K574" s="1" t="s">
        <v>1887</v>
      </c>
      <c r="O574" s="1" t="s">
        <v>1917</v>
      </c>
      <c r="P574" s="1" t="s">
        <v>2011</v>
      </c>
      <c r="W574" t="s">
        <v>3246</v>
      </c>
    </row>
    <row r="575" spans="1:25">
      <c r="A575" s="1" t="s">
        <v>3933</v>
      </c>
      <c r="B575" s="1" t="s">
        <v>1369</v>
      </c>
      <c r="C575" s="1" t="s">
        <v>2219</v>
      </c>
      <c r="D575" s="1" t="s">
        <v>3161</v>
      </c>
      <c r="E575" s="1" t="s">
        <v>2012</v>
      </c>
      <c r="F575" s="19" t="s">
        <v>2013</v>
      </c>
      <c r="H575" s="1">
        <v>28</v>
      </c>
      <c r="I575" s="27"/>
      <c r="J575" s="1" t="s">
        <v>2049</v>
      </c>
      <c r="O575" s="1" t="s">
        <v>1917</v>
      </c>
      <c r="P575" s="1" t="s">
        <v>2014</v>
      </c>
      <c r="W575" t="s">
        <v>3246</v>
      </c>
      <c r="Y575" s="1" t="s">
        <v>3091</v>
      </c>
    </row>
    <row r="576" spans="1:25">
      <c r="A576" s="1" t="s">
        <v>3933</v>
      </c>
      <c r="B576" s="1" t="s">
        <v>1369</v>
      </c>
      <c r="C576" s="1" t="s">
        <v>2219</v>
      </c>
      <c r="D576" s="1" t="s">
        <v>3161</v>
      </c>
      <c r="E576" s="1" t="s">
        <v>1773</v>
      </c>
      <c r="F576" s="19" t="s">
        <v>2076</v>
      </c>
      <c r="H576" s="1">
        <v>24</v>
      </c>
      <c r="I576" s="27"/>
      <c r="J576" s="1" t="s">
        <v>2042</v>
      </c>
      <c r="O576" s="1" t="s">
        <v>301</v>
      </c>
      <c r="P576" s="1" t="s">
        <v>1884</v>
      </c>
      <c r="W576" t="s">
        <v>3246</v>
      </c>
    </row>
    <row r="577" spans="1:25">
      <c r="A577" s="1" t="s">
        <v>3933</v>
      </c>
      <c r="B577" s="1" t="s">
        <v>1369</v>
      </c>
      <c r="C577" s="1" t="s">
        <v>2219</v>
      </c>
      <c r="D577" s="1" t="s">
        <v>3161</v>
      </c>
      <c r="E577" s="1" t="s">
        <v>2077</v>
      </c>
      <c r="F577" s="19" t="s">
        <v>3309</v>
      </c>
      <c r="H577" s="1">
        <v>16</v>
      </c>
      <c r="I577" s="27"/>
      <c r="J577" s="1" t="s">
        <v>1833</v>
      </c>
      <c r="O577" s="1" t="s">
        <v>1917</v>
      </c>
      <c r="P577" s="1" t="s">
        <v>1834</v>
      </c>
      <c r="W577" t="s">
        <v>3246</v>
      </c>
    </row>
    <row r="578" spans="1:25">
      <c r="A578" s="1" t="s">
        <v>3933</v>
      </c>
      <c r="B578" s="1" t="s">
        <v>1369</v>
      </c>
      <c r="C578" s="1" t="s">
        <v>2219</v>
      </c>
      <c r="D578" s="1" t="s">
        <v>3161</v>
      </c>
      <c r="E578" s="1" t="s">
        <v>1835</v>
      </c>
      <c r="F578" s="19" t="s">
        <v>1836</v>
      </c>
      <c r="H578" s="1">
        <v>17</v>
      </c>
      <c r="I578" s="27"/>
      <c r="J578" s="1" t="s">
        <v>2042</v>
      </c>
      <c r="O578" s="1" t="s">
        <v>301</v>
      </c>
      <c r="P578" s="1" t="s">
        <v>1834</v>
      </c>
      <c r="W578" t="s">
        <v>3246</v>
      </c>
      <c r="Y578" s="1" t="s">
        <v>3092</v>
      </c>
    </row>
    <row r="579" spans="1:25">
      <c r="A579" s="1" t="s">
        <v>3933</v>
      </c>
      <c r="B579" s="1" t="s">
        <v>1369</v>
      </c>
      <c r="C579" s="1" t="s">
        <v>2219</v>
      </c>
      <c r="D579" s="1" t="s">
        <v>3161</v>
      </c>
      <c r="E579" s="1" t="s">
        <v>1837</v>
      </c>
      <c r="F579" s="19" t="s">
        <v>3188</v>
      </c>
      <c r="H579" s="1">
        <v>9</v>
      </c>
      <c r="I579" s="27"/>
      <c r="J579" s="1" t="s">
        <v>2035</v>
      </c>
      <c r="O579" s="1" t="s">
        <v>1222</v>
      </c>
      <c r="W579" t="s">
        <v>3246</v>
      </c>
    </row>
    <row r="580" spans="1:25">
      <c r="A580" s="1" t="s">
        <v>3933</v>
      </c>
      <c r="B580" s="1" t="s">
        <v>1369</v>
      </c>
      <c r="C580" s="1" t="s">
        <v>2219</v>
      </c>
      <c r="D580" s="1" t="s">
        <v>3161</v>
      </c>
      <c r="E580" s="1" t="s">
        <v>1838</v>
      </c>
      <c r="F580" s="19" t="s">
        <v>1839</v>
      </c>
      <c r="H580" s="1">
        <v>19</v>
      </c>
      <c r="I580" s="27"/>
      <c r="J580" s="1" t="s">
        <v>1840</v>
      </c>
      <c r="O580" s="1" t="s">
        <v>2083</v>
      </c>
      <c r="W580" t="s">
        <v>3246</v>
      </c>
    </row>
    <row r="581" spans="1:25">
      <c r="A581" s="1" t="s">
        <v>3933</v>
      </c>
      <c r="B581" s="1" t="s">
        <v>1369</v>
      </c>
      <c r="C581" s="1" t="s">
        <v>2219</v>
      </c>
      <c r="D581" s="1" t="s">
        <v>3161</v>
      </c>
      <c r="E581" s="1" t="s">
        <v>2084</v>
      </c>
      <c r="F581" s="19" t="s">
        <v>2210</v>
      </c>
      <c r="H581" s="1">
        <v>25</v>
      </c>
      <c r="I581" s="27"/>
      <c r="J581" s="1" t="s">
        <v>1990</v>
      </c>
      <c r="O581" s="1" t="s">
        <v>218</v>
      </c>
      <c r="P581" s="1" t="s">
        <v>3093</v>
      </c>
      <c r="W581" t="s">
        <v>3246</v>
      </c>
    </row>
    <row r="582" spans="1:25">
      <c r="A582" s="1" t="s">
        <v>3933</v>
      </c>
      <c r="B582" s="1" t="s">
        <v>1369</v>
      </c>
      <c r="C582" s="1" t="s">
        <v>2219</v>
      </c>
      <c r="D582" s="1" t="s">
        <v>3161</v>
      </c>
      <c r="E582" s="1" t="s">
        <v>2085</v>
      </c>
      <c r="F582" s="19" t="s">
        <v>2089</v>
      </c>
      <c r="H582" s="1">
        <v>16</v>
      </c>
      <c r="I582" s="27"/>
      <c r="J582" s="1" t="s">
        <v>2086</v>
      </c>
      <c r="O582" s="1" t="s">
        <v>218</v>
      </c>
      <c r="P582" s="1" t="s">
        <v>1834</v>
      </c>
      <c r="W582" t="s">
        <v>3246</v>
      </c>
    </row>
    <row r="583" spans="1:25">
      <c r="A583" s="1" t="s">
        <v>3933</v>
      </c>
      <c r="B583" s="1" t="s">
        <v>1369</v>
      </c>
      <c r="C583" s="1" t="s">
        <v>2219</v>
      </c>
      <c r="D583" s="1" t="s">
        <v>3161</v>
      </c>
      <c r="E583" s="1" t="s">
        <v>2087</v>
      </c>
      <c r="F583" s="19" t="s">
        <v>2088</v>
      </c>
      <c r="H583" s="1">
        <v>32</v>
      </c>
      <c r="I583" s="27"/>
      <c r="J583" s="1" t="s">
        <v>2211</v>
      </c>
      <c r="O583" s="1" t="s">
        <v>218</v>
      </c>
      <c r="P583" s="1" t="s">
        <v>2011</v>
      </c>
      <c r="W583" t="s">
        <v>3246</v>
      </c>
    </row>
    <row r="584" spans="1:25">
      <c r="A584" s="1" t="s">
        <v>3933</v>
      </c>
      <c r="B584" s="1" t="s">
        <v>1369</v>
      </c>
      <c r="C584" s="1" t="s">
        <v>2219</v>
      </c>
      <c r="D584" s="1" t="s">
        <v>3161</v>
      </c>
      <c r="E584" s="1" t="s">
        <v>2212</v>
      </c>
      <c r="F584" s="19" t="s">
        <v>2213</v>
      </c>
      <c r="H584" s="1">
        <v>45</v>
      </c>
      <c r="I584" s="27"/>
      <c r="J584" s="1" t="s">
        <v>2042</v>
      </c>
      <c r="K584" s="1" t="s">
        <v>2214</v>
      </c>
      <c r="O584" s="1" t="s">
        <v>2098</v>
      </c>
      <c r="P584" s="1" t="s">
        <v>2215</v>
      </c>
      <c r="W584" t="s">
        <v>3246</v>
      </c>
    </row>
    <row r="585" spans="1:25">
      <c r="A585" s="1" t="s">
        <v>3933</v>
      </c>
      <c r="B585" s="1" t="s">
        <v>1369</v>
      </c>
      <c r="C585" s="1" t="s">
        <v>2239</v>
      </c>
      <c r="D585" s="1" t="s">
        <v>3162</v>
      </c>
      <c r="E585" s="1" t="s">
        <v>2240</v>
      </c>
      <c r="F585" s="19" t="s">
        <v>2120</v>
      </c>
      <c r="H585" s="1">
        <v>25</v>
      </c>
      <c r="I585" s="27"/>
      <c r="J585" s="1" t="s">
        <v>2121</v>
      </c>
      <c r="K585" s="1" t="s">
        <v>2122</v>
      </c>
      <c r="O585" s="1" t="s">
        <v>1917</v>
      </c>
      <c r="P585" s="1" t="s">
        <v>2256</v>
      </c>
      <c r="W585" s="1" t="s">
        <v>3248</v>
      </c>
    </row>
    <row r="586" spans="1:25">
      <c r="A586" s="1" t="s">
        <v>3933</v>
      </c>
      <c r="B586" s="1" t="s">
        <v>1369</v>
      </c>
      <c r="C586" s="1" t="s">
        <v>2239</v>
      </c>
      <c r="D586" s="1" t="s">
        <v>3162</v>
      </c>
      <c r="E586" s="1" t="s">
        <v>2257</v>
      </c>
      <c r="F586" s="19" t="s">
        <v>2258</v>
      </c>
      <c r="H586" s="1">
        <v>40</v>
      </c>
      <c r="I586" s="27"/>
      <c r="J586" s="1" t="s">
        <v>2137</v>
      </c>
      <c r="O586" s="1" t="s">
        <v>1917</v>
      </c>
      <c r="P586" s="1" t="s">
        <v>2125</v>
      </c>
      <c r="W586" s="1" t="s">
        <v>3248</v>
      </c>
    </row>
    <row r="587" spans="1:25">
      <c r="A587" s="1" t="s">
        <v>3933</v>
      </c>
      <c r="B587" s="1" t="s">
        <v>1369</v>
      </c>
      <c r="C587" s="1" t="s">
        <v>3104</v>
      </c>
      <c r="D587" s="1" t="s">
        <v>3284</v>
      </c>
      <c r="E587" s="1" t="s">
        <v>3105</v>
      </c>
      <c r="F587" s="19" t="s">
        <v>3085</v>
      </c>
      <c r="H587" s="1">
        <v>75</v>
      </c>
      <c r="I587" s="27"/>
      <c r="J587" s="1" t="s">
        <v>2086</v>
      </c>
      <c r="O587" s="1" t="s">
        <v>218</v>
      </c>
      <c r="P587" s="1" t="s">
        <v>1834</v>
      </c>
      <c r="W587" t="s">
        <v>3246</v>
      </c>
    </row>
    <row r="588" spans="1:25">
      <c r="A588" s="1" t="s">
        <v>3933</v>
      </c>
      <c r="B588" s="1" t="s">
        <v>1369</v>
      </c>
      <c r="C588" s="1" t="s">
        <v>3104</v>
      </c>
      <c r="D588" s="1" t="s">
        <v>3284</v>
      </c>
      <c r="E588" s="1" t="s">
        <v>3086</v>
      </c>
      <c r="F588" s="19" t="s">
        <v>3202</v>
      </c>
      <c r="G588" s="1" t="s">
        <v>3193</v>
      </c>
      <c r="H588" s="1">
        <v>40</v>
      </c>
      <c r="I588" s="27"/>
      <c r="J588" s="1" t="s">
        <v>3194</v>
      </c>
      <c r="K588" s="1" t="s">
        <v>3195</v>
      </c>
      <c r="O588" s="1" t="s">
        <v>1917</v>
      </c>
      <c r="P588" s="1" t="s">
        <v>1834</v>
      </c>
      <c r="W588" t="s">
        <v>3246</v>
      </c>
    </row>
    <row r="589" spans="1:25">
      <c r="A589" s="1" t="s">
        <v>3933</v>
      </c>
      <c r="B589" s="1" t="s">
        <v>1369</v>
      </c>
      <c r="C589" s="1" t="s">
        <v>3104</v>
      </c>
      <c r="D589" s="1" t="s">
        <v>3284</v>
      </c>
      <c r="E589" s="1" t="s">
        <v>3196</v>
      </c>
      <c r="F589" s="19" t="s">
        <v>3197</v>
      </c>
      <c r="H589" s="1">
        <v>60</v>
      </c>
      <c r="I589" s="27"/>
      <c r="J589" s="1" t="s">
        <v>2035</v>
      </c>
      <c r="O589" s="1" t="s">
        <v>1222</v>
      </c>
      <c r="W589" t="s">
        <v>3246</v>
      </c>
    </row>
    <row r="590" spans="1:25">
      <c r="A590" s="1" t="s">
        <v>3933</v>
      </c>
      <c r="B590" s="1" t="s">
        <v>1369</v>
      </c>
      <c r="C590" s="1" t="s">
        <v>785</v>
      </c>
      <c r="D590" s="1" t="s">
        <v>3285</v>
      </c>
      <c r="E590" s="1" t="s">
        <v>669</v>
      </c>
      <c r="F590" s="19" t="s">
        <v>670</v>
      </c>
      <c r="H590" s="1">
        <v>12</v>
      </c>
      <c r="I590" s="27"/>
      <c r="J590" s="1" t="s">
        <v>787</v>
      </c>
      <c r="K590" s="1" t="s">
        <v>908</v>
      </c>
      <c r="O590" s="1" t="s">
        <v>1051</v>
      </c>
      <c r="P590" s="1" t="s">
        <v>790</v>
      </c>
      <c r="Q590" s="1" t="s">
        <v>791</v>
      </c>
      <c r="W590" s="1" t="s">
        <v>3254</v>
      </c>
    </row>
    <row r="591" spans="1:25">
      <c r="A591" s="1" t="s">
        <v>3933</v>
      </c>
      <c r="B591" s="1" t="s">
        <v>1369</v>
      </c>
      <c r="C591" s="1" t="s">
        <v>785</v>
      </c>
      <c r="D591" s="1" t="s">
        <v>3285</v>
      </c>
      <c r="E591" s="1" t="s">
        <v>607</v>
      </c>
      <c r="F591" s="21" t="s">
        <v>730</v>
      </c>
      <c r="H591" s="1">
        <v>11</v>
      </c>
      <c r="I591" s="27"/>
      <c r="J591" s="1" t="s">
        <v>787</v>
      </c>
      <c r="K591" s="1" t="s">
        <v>908</v>
      </c>
      <c r="O591" s="1" t="s">
        <v>1051</v>
      </c>
      <c r="P591" s="1" t="s">
        <v>790</v>
      </c>
      <c r="Q591" s="1" t="s">
        <v>791</v>
      </c>
      <c r="W591" s="1" t="s">
        <v>3254</v>
      </c>
    </row>
    <row r="592" spans="1:25">
      <c r="A592" s="1" t="s">
        <v>3933</v>
      </c>
      <c r="B592" s="1" t="s">
        <v>1369</v>
      </c>
      <c r="C592" s="1" t="s">
        <v>785</v>
      </c>
      <c r="D592" s="1" t="s">
        <v>3285</v>
      </c>
      <c r="E592" s="1" t="s">
        <v>663</v>
      </c>
      <c r="F592" s="21" t="s">
        <v>665</v>
      </c>
      <c r="H592" s="1">
        <v>11.5</v>
      </c>
      <c r="I592" s="27"/>
      <c r="J592" s="1" t="s">
        <v>787</v>
      </c>
      <c r="K592" s="1" t="s">
        <v>908</v>
      </c>
      <c r="O592" s="1" t="s">
        <v>1051</v>
      </c>
      <c r="P592" s="1" t="s">
        <v>790</v>
      </c>
      <c r="Q592" s="1" t="s">
        <v>791</v>
      </c>
      <c r="W592" s="1" t="s">
        <v>3254</v>
      </c>
    </row>
    <row r="593" spans="1:23">
      <c r="A593" s="1" t="s">
        <v>3933</v>
      </c>
      <c r="B593" s="1" t="s">
        <v>1369</v>
      </c>
      <c r="C593" s="1" t="s">
        <v>785</v>
      </c>
      <c r="D593" s="1" t="s">
        <v>3285</v>
      </c>
      <c r="E593" s="1" t="s">
        <v>879</v>
      </c>
      <c r="F593" s="21" t="s">
        <v>880</v>
      </c>
      <c r="H593" s="1">
        <v>7.5</v>
      </c>
      <c r="I593" s="27"/>
      <c r="J593" t="s">
        <v>786</v>
      </c>
      <c r="K593" s="1" t="s">
        <v>908</v>
      </c>
      <c r="O593" s="1" t="s">
        <v>1051</v>
      </c>
      <c r="P593" s="1" t="s">
        <v>790</v>
      </c>
      <c r="Q593" s="1" t="s">
        <v>791</v>
      </c>
      <c r="W593" s="1" t="s">
        <v>3254</v>
      </c>
    </row>
    <row r="594" spans="1:23">
      <c r="A594" s="1" t="s">
        <v>3933</v>
      </c>
      <c r="B594" s="1" t="s">
        <v>1369</v>
      </c>
      <c r="C594" s="1" t="s">
        <v>785</v>
      </c>
      <c r="D594" s="1" t="s">
        <v>3285</v>
      </c>
      <c r="E594" s="1" t="s">
        <v>792</v>
      </c>
      <c r="F594" s="19" t="s">
        <v>668</v>
      </c>
      <c r="H594" s="1">
        <v>42</v>
      </c>
      <c r="I594" s="27"/>
      <c r="J594" s="1" t="s">
        <v>787</v>
      </c>
      <c r="K594" s="1" t="s">
        <v>908</v>
      </c>
      <c r="O594" s="1" t="s">
        <v>1051</v>
      </c>
      <c r="P594" s="1" t="s">
        <v>790</v>
      </c>
      <c r="Q594" s="1" t="s">
        <v>791</v>
      </c>
      <c r="W594" s="1" t="s">
        <v>3248</v>
      </c>
    </row>
    <row r="595" spans="1:23">
      <c r="A595" s="1" t="s">
        <v>3933</v>
      </c>
      <c r="B595" s="1" t="s">
        <v>1369</v>
      </c>
      <c r="C595" s="1" t="s">
        <v>785</v>
      </c>
      <c r="D595" s="1" t="s">
        <v>3285</v>
      </c>
      <c r="E595" s="1" t="s">
        <v>671</v>
      </c>
      <c r="F595" s="19" t="s">
        <v>672</v>
      </c>
      <c r="H595" s="1">
        <v>22</v>
      </c>
      <c r="I595" s="27"/>
      <c r="J595" s="1" t="s">
        <v>787</v>
      </c>
      <c r="K595" s="1" t="s">
        <v>908</v>
      </c>
      <c r="O595" s="1" t="s">
        <v>1051</v>
      </c>
      <c r="P595" s="1" t="s">
        <v>790</v>
      </c>
      <c r="Q595" s="1" t="s">
        <v>791</v>
      </c>
      <c r="W595" s="1" t="s">
        <v>3248</v>
      </c>
    </row>
    <row r="596" spans="1:23">
      <c r="A596" s="1" t="s">
        <v>3933</v>
      </c>
      <c r="B596" s="1" t="s">
        <v>1369</v>
      </c>
      <c r="C596" s="1" t="s">
        <v>785</v>
      </c>
      <c r="D596" s="1" t="s">
        <v>3285</v>
      </c>
      <c r="E596" s="1" t="s">
        <v>865</v>
      </c>
      <c r="F596" s="19" t="s">
        <v>864</v>
      </c>
      <c r="H596" s="1">
        <v>18</v>
      </c>
      <c r="I596" s="27"/>
      <c r="J596" s="1" t="s">
        <v>787</v>
      </c>
      <c r="K596" s="1" t="s">
        <v>908</v>
      </c>
      <c r="O596" s="1" t="s">
        <v>1051</v>
      </c>
      <c r="P596" s="1" t="s">
        <v>790</v>
      </c>
      <c r="Q596" s="1" t="s">
        <v>791</v>
      </c>
      <c r="W596" s="1" t="s">
        <v>3248</v>
      </c>
    </row>
    <row r="597" spans="1:23">
      <c r="A597" s="1" t="s">
        <v>3933</v>
      </c>
      <c r="B597" s="1" t="s">
        <v>1369</v>
      </c>
      <c r="C597" s="1" t="s">
        <v>785</v>
      </c>
      <c r="D597" s="1" t="s">
        <v>3285</v>
      </c>
      <c r="E597" s="1" t="s">
        <v>866</v>
      </c>
      <c r="F597" s="19" t="s">
        <v>867</v>
      </c>
      <c r="H597" s="1">
        <v>21</v>
      </c>
      <c r="I597" s="27"/>
      <c r="J597" s="1" t="s">
        <v>787</v>
      </c>
      <c r="K597" s="1" t="s">
        <v>908</v>
      </c>
      <c r="O597" s="1" t="s">
        <v>1051</v>
      </c>
      <c r="P597" s="1" t="s">
        <v>790</v>
      </c>
      <c r="Q597" s="1" t="s">
        <v>791</v>
      </c>
      <c r="W597" s="1" t="s">
        <v>3248</v>
      </c>
    </row>
    <row r="598" spans="1:23">
      <c r="A598" s="1" t="s">
        <v>3933</v>
      </c>
      <c r="B598" s="1" t="s">
        <v>1369</v>
      </c>
      <c r="C598" s="1" t="s">
        <v>785</v>
      </c>
      <c r="D598" s="1" t="s">
        <v>3285</v>
      </c>
      <c r="E598" s="1" t="s">
        <v>869</v>
      </c>
      <c r="F598" s="19" t="s">
        <v>868</v>
      </c>
      <c r="H598" s="1">
        <v>20</v>
      </c>
      <c r="I598" s="27"/>
      <c r="J598" s="1" t="s">
        <v>787</v>
      </c>
      <c r="K598" s="1" t="s">
        <v>908</v>
      </c>
      <c r="O598" s="1" t="s">
        <v>1051</v>
      </c>
      <c r="P598" s="1" t="s">
        <v>790</v>
      </c>
      <c r="Q598" s="1" t="s">
        <v>791</v>
      </c>
      <c r="W598" s="1" t="s">
        <v>3248</v>
      </c>
    </row>
    <row r="599" spans="1:23">
      <c r="A599" s="1" t="s">
        <v>3933</v>
      </c>
      <c r="B599" s="1" t="s">
        <v>1369</v>
      </c>
      <c r="C599" s="1" t="s">
        <v>785</v>
      </c>
      <c r="D599" s="1" t="s">
        <v>3285</v>
      </c>
      <c r="E599" s="1" t="s">
        <v>750</v>
      </c>
      <c r="F599" s="19" t="s">
        <v>870</v>
      </c>
      <c r="H599" s="1">
        <v>50</v>
      </c>
      <c r="I599" s="27"/>
      <c r="J599" s="1" t="s">
        <v>871</v>
      </c>
      <c r="K599" s="1" t="s">
        <v>908</v>
      </c>
      <c r="O599" s="1" t="s">
        <v>1051</v>
      </c>
      <c r="P599" s="1" t="s">
        <v>790</v>
      </c>
      <c r="Q599" s="1" t="s">
        <v>791</v>
      </c>
      <c r="W599" s="1" t="s">
        <v>3248</v>
      </c>
    </row>
    <row r="600" spans="1:23">
      <c r="A600" s="1" t="s">
        <v>3933</v>
      </c>
      <c r="B600" s="1" t="s">
        <v>1369</v>
      </c>
      <c r="C600" s="1" t="s">
        <v>785</v>
      </c>
      <c r="D600" s="1" t="s">
        <v>3285</v>
      </c>
      <c r="E600" s="1" t="s">
        <v>751</v>
      </c>
      <c r="F600" s="19" t="s">
        <v>752</v>
      </c>
      <c r="H600" s="1">
        <v>25</v>
      </c>
      <c r="I600" s="27"/>
      <c r="J600" s="1" t="s">
        <v>787</v>
      </c>
      <c r="K600" s="1" t="s">
        <v>908</v>
      </c>
      <c r="O600" s="1" t="s">
        <v>1051</v>
      </c>
      <c r="P600" s="1" t="s">
        <v>790</v>
      </c>
      <c r="Q600" s="1" t="s">
        <v>791</v>
      </c>
      <c r="W600" s="1" t="s">
        <v>3248</v>
      </c>
    </row>
    <row r="601" spans="1:23">
      <c r="A601" s="1" t="s">
        <v>3933</v>
      </c>
      <c r="B601" s="1" t="s">
        <v>1369</v>
      </c>
      <c r="C601" s="1" t="s">
        <v>785</v>
      </c>
      <c r="D601" s="1" t="s">
        <v>3285</v>
      </c>
      <c r="E601" s="1" t="s">
        <v>753</v>
      </c>
      <c r="F601" s="19" t="s">
        <v>754</v>
      </c>
      <c r="H601" s="1">
        <v>28</v>
      </c>
      <c r="I601" s="27"/>
      <c r="J601" s="1" t="s">
        <v>787</v>
      </c>
      <c r="K601" s="1" t="s">
        <v>908</v>
      </c>
      <c r="O601" s="1" t="s">
        <v>1051</v>
      </c>
      <c r="P601" s="1" t="s">
        <v>790</v>
      </c>
      <c r="Q601" s="1" t="s">
        <v>791</v>
      </c>
      <c r="W601" s="1" t="s">
        <v>3248</v>
      </c>
    </row>
    <row r="602" spans="1:23">
      <c r="A602" s="1" t="s">
        <v>3933</v>
      </c>
      <c r="B602" s="1" t="s">
        <v>1369</v>
      </c>
      <c r="C602" s="1" t="s">
        <v>785</v>
      </c>
      <c r="D602" s="1" t="s">
        <v>3285</v>
      </c>
      <c r="E602" s="1" t="s">
        <v>874</v>
      </c>
      <c r="F602" s="19" t="s">
        <v>995</v>
      </c>
      <c r="H602" s="1">
        <v>62</v>
      </c>
      <c r="I602" s="27"/>
      <c r="J602" s="1" t="s">
        <v>787</v>
      </c>
      <c r="K602" s="1" t="s">
        <v>908</v>
      </c>
      <c r="O602" s="1" t="s">
        <v>1051</v>
      </c>
      <c r="P602" s="1" t="s">
        <v>790</v>
      </c>
      <c r="Q602" s="1" t="s">
        <v>791</v>
      </c>
      <c r="W602" s="1" t="s">
        <v>3248</v>
      </c>
    </row>
    <row r="603" spans="1:23">
      <c r="A603" s="1" t="s">
        <v>3933</v>
      </c>
      <c r="B603" s="1" t="s">
        <v>1369</v>
      </c>
      <c r="C603" s="1" t="s">
        <v>785</v>
      </c>
      <c r="D603" s="1" t="s">
        <v>3285</v>
      </c>
      <c r="E603" s="1" t="s">
        <v>996</v>
      </c>
      <c r="F603" s="19" t="s">
        <v>997</v>
      </c>
      <c r="H603" s="1">
        <v>12</v>
      </c>
      <c r="I603" s="27"/>
      <c r="J603" s="1" t="s">
        <v>787</v>
      </c>
      <c r="K603" s="1" t="s">
        <v>908</v>
      </c>
      <c r="O603" s="1" t="s">
        <v>1051</v>
      </c>
      <c r="P603" s="1" t="s">
        <v>790</v>
      </c>
      <c r="Q603" s="1" t="s">
        <v>791</v>
      </c>
      <c r="W603" s="1" t="s">
        <v>3248</v>
      </c>
    </row>
    <row r="604" spans="1:23">
      <c r="A604" s="1" t="s">
        <v>3933</v>
      </c>
      <c r="B604" s="1" t="s">
        <v>1369</v>
      </c>
      <c r="C604" s="1" t="s">
        <v>785</v>
      </c>
      <c r="D604" s="1" t="s">
        <v>3285</v>
      </c>
      <c r="E604" s="1" t="s">
        <v>998</v>
      </c>
      <c r="F604" s="19" t="s">
        <v>999</v>
      </c>
      <c r="H604" s="1">
        <v>25</v>
      </c>
      <c r="I604" s="27"/>
      <c r="J604" s="1" t="s">
        <v>871</v>
      </c>
      <c r="K604" s="1" t="s">
        <v>908</v>
      </c>
      <c r="O604" s="1" t="s">
        <v>1051</v>
      </c>
      <c r="P604" s="1" t="s">
        <v>790</v>
      </c>
      <c r="Q604" s="1" t="s">
        <v>791</v>
      </c>
      <c r="W604" s="1" t="s">
        <v>3248</v>
      </c>
    </row>
    <row r="605" spans="1:23">
      <c r="A605" s="1" t="s">
        <v>3933</v>
      </c>
      <c r="B605" s="1" t="s">
        <v>1369</v>
      </c>
      <c r="C605" s="1" t="s">
        <v>785</v>
      </c>
      <c r="D605" s="1" t="s">
        <v>3285</v>
      </c>
      <c r="E605" s="1" t="s">
        <v>885</v>
      </c>
      <c r="F605" s="21" t="s">
        <v>884</v>
      </c>
      <c r="H605" s="1">
        <v>36</v>
      </c>
      <c r="I605" s="27"/>
      <c r="J605" s="1" t="s">
        <v>787</v>
      </c>
      <c r="K605" s="1" t="s">
        <v>908</v>
      </c>
      <c r="O605" s="1" t="s">
        <v>1051</v>
      </c>
      <c r="P605" s="1" t="s">
        <v>790</v>
      </c>
      <c r="Q605" s="1" t="s">
        <v>791</v>
      </c>
      <c r="W605" s="1" t="s">
        <v>3248</v>
      </c>
    </row>
    <row r="606" spans="1:23">
      <c r="A606" s="1" t="s">
        <v>3933</v>
      </c>
      <c r="B606" s="1" t="s">
        <v>1369</v>
      </c>
      <c r="C606" s="1" t="s">
        <v>785</v>
      </c>
      <c r="D606" s="1" t="s">
        <v>3285</v>
      </c>
      <c r="E606" s="1" t="s">
        <v>835</v>
      </c>
      <c r="F606" s="21" t="s">
        <v>718</v>
      </c>
      <c r="H606" s="1">
        <v>40</v>
      </c>
      <c r="I606" s="27"/>
      <c r="J606" s="1" t="s">
        <v>787</v>
      </c>
      <c r="K606" s="1" t="s">
        <v>908</v>
      </c>
      <c r="O606" s="1" t="s">
        <v>1051</v>
      </c>
      <c r="P606" s="1" t="s">
        <v>790</v>
      </c>
      <c r="Q606" s="1" t="s">
        <v>791</v>
      </c>
      <c r="W606" s="1" t="s">
        <v>3248</v>
      </c>
    </row>
    <row r="607" spans="1:23">
      <c r="A607" s="1" t="s">
        <v>3933</v>
      </c>
      <c r="B607" s="1" t="s">
        <v>1369</v>
      </c>
      <c r="C607" s="1" t="s">
        <v>785</v>
      </c>
      <c r="D607" s="1" t="s">
        <v>3285</v>
      </c>
      <c r="E607" s="1" t="s">
        <v>719</v>
      </c>
      <c r="F607" s="21" t="s">
        <v>720</v>
      </c>
      <c r="H607" s="1">
        <v>40</v>
      </c>
      <c r="I607" s="27"/>
      <c r="J607" s="1" t="s">
        <v>721</v>
      </c>
      <c r="K607" s="1" t="s">
        <v>908</v>
      </c>
      <c r="O607" s="1" t="s">
        <v>1051</v>
      </c>
      <c r="P607" s="1" t="s">
        <v>790</v>
      </c>
      <c r="Q607" s="1" t="s">
        <v>791</v>
      </c>
      <c r="W607" s="1" t="s">
        <v>3248</v>
      </c>
    </row>
    <row r="608" spans="1:23">
      <c r="A608" s="1" t="s">
        <v>3933</v>
      </c>
      <c r="B608" s="1" t="s">
        <v>1369</v>
      </c>
      <c r="C608" s="1" t="s">
        <v>785</v>
      </c>
      <c r="D608" s="1" t="s">
        <v>3285</v>
      </c>
      <c r="E608" s="1" t="s">
        <v>724</v>
      </c>
      <c r="F608" s="21" t="s">
        <v>725</v>
      </c>
      <c r="H608" s="1">
        <v>17</v>
      </c>
      <c r="I608" s="27"/>
      <c r="J608" s="1" t="s">
        <v>787</v>
      </c>
      <c r="K608" s="1" t="s">
        <v>908</v>
      </c>
      <c r="O608" s="1" t="s">
        <v>1051</v>
      </c>
      <c r="P608" s="1" t="s">
        <v>790</v>
      </c>
      <c r="Q608" s="1" t="s">
        <v>791</v>
      </c>
      <c r="W608" s="1" t="s">
        <v>3248</v>
      </c>
    </row>
    <row r="609" spans="1:23">
      <c r="A609" s="1" t="s">
        <v>3933</v>
      </c>
      <c r="B609" s="1" t="s">
        <v>1369</v>
      </c>
      <c r="C609" s="1" t="s">
        <v>785</v>
      </c>
      <c r="D609" s="1" t="s">
        <v>3285</v>
      </c>
      <c r="E609" s="1" t="s">
        <v>726</v>
      </c>
      <c r="F609" s="21" t="s">
        <v>727</v>
      </c>
      <c r="H609" s="1">
        <v>40</v>
      </c>
      <c r="I609" s="27"/>
      <c r="J609" s="1" t="s">
        <v>787</v>
      </c>
      <c r="K609" s="1" t="s">
        <v>908</v>
      </c>
      <c r="O609" s="1" t="s">
        <v>1051</v>
      </c>
      <c r="P609" s="1" t="s">
        <v>790</v>
      </c>
      <c r="Q609" s="1" t="s">
        <v>791</v>
      </c>
      <c r="W609" s="1" t="s">
        <v>3248</v>
      </c>
    </row>
    <row r="610" spans="1:23">
      <c r="A610" s="1" t="s">
        <v>3933</v>
      </c>
      <c r="B610" s="1" t="s">
        <v>1369</v>
      </c>
      <c r="C610" s="1" t="s">
        <v>785</v>
      </c>
      <c r="D610" s="1" t="s">
        <v>3285</v>
      </c>
      <c r="E610" s="1" t="s">
        <v>849</v>
      </c>
      <c r="F610" s="21" t="s">
        <v>731</v>
      </c>
      <c r="H610" s="1">
        <v>50</v>
      </c>
      <c r="I610" s="27"/>
      <c r="J610" s="1" t="s">
        <v>787</v>
      </c>
      <c r="K610" s="1" t="s">
        <v>908</v>
      </c>
      <c r="O610" s="1" t="s">
        <v>1051</v>
      </c>
      <c r="P610" s="1" t="s">
        <v>790</v>
      </c>
      <c r="Q610" s="1" t="s">
        <v>791</v>
      </c>
      <c r="W610" s="1" t="s">
        <v>3248</v>
      </c>
    </row>
    <row r="611" spans="1:23">
      <c r="A611" s="1" t="s">
        <v>3933</v>
      </c>
      <c r="B611" s="1" t="s">
        <v>1369</v>
      </c>
      <c r="C611" s="1" t="s">
        <v>785</v>
      </c>
      <c r="D611" s="1" t="s">
        <v>3285</v>
      </c>
      <c r="E611" s="1" t="s">
        <v>606</v>
      </c>
      <c r="F611" s="21" t="s">
        <v>729</v>
      </c>
      <c r="H611" s="1">
        <v>28</v>
      </c>
      <c r="I611" s="27"/>
      <c r="J611" s="1" t="s">
        <v>787</v>
      </c>
      <c r="K611" s="1" t="s">
        <v>908</v>
      </c>
      <c r="O611" s="1" t="s">
        <v>1051</v>
      </c>
      <c r="P611" s="1" t="s">
        <v>790</v>
      </c>
      <c r="Q611" s="1" t="s">
        <v>791</v>
      </c>
      <c r="W611" s="1" t="s">
        <v>3248</v>
      </c>
    </row>
    <row r="612" spans="1:23">
      <c r="A612" s="1" t="s">
        <v>3933</v>
      </c>
      <c r="B612" s="1" t="s">
        <v>1369</v>
      </c>
      <c r="C612" s="1" t="s">
        <v>785</v>
      </c>
      <c r="D612" s="1" t="s">
        <v>3285</v>
      </c>
      <c r="E612" s="1" t="s">
        <v>734</v>
      </c>
      <c r="F612" s="21" t="s">
        <v>735</v>
      </c>
      <c r="H612" s="1">
        <v>110</v>
      </c>
      <c r="I612" s="27"/>
      <c r="J612" s="1" t="s">
        <v>787</v>
      </c>
      <c r="K612" s="1" t="s">
        <v>908</v>
      </c>
      <c r="O612" s="1" t="s">
        <v>1051</v>
      </c>
      <c r="P612" s="1" t="s">
        <v>790</v>
      </c>
      <c r="Q612" s="1" t="s">
        <v>791</v>
      </c>
      <c r="W612" s="1" t="s">
        <v>3248</v>
      </c>
    </row>
    <row r="613" spans="1:23">
      <c r="A613" s="1" t="s">
        <v>3933</v>
      </c>
      <c r="B613" s="1" t="s">
        <v>1369</v>
      </c>
      <c r="C613" s="1" t="s">
        <v>785</v>
      </c>
      <c r="D613" s="1" t="s">
        <v>3285</v>
      </c>
      <c r="E613" s="1" t="s">
        <v>736</v>
      </c>
      <c r="F613" s="21" t="s">
        <v>861</v>
      </c>
      <c r="H613" s="1">
        <v>20</v>
      </c>
      <c r="I613" s="27"/>
      <c r="J613" s="1" t="s">
        <v>787</v>
      </c>
      <c r="K613" s="1" t="s">
        <v>908</v>
      </c>
      <c r="O613" s="1" t="s">
        <v>1051</v>
      </c>
      <c r="P613" s="1" t="s">
        <v>790</v>
      </c>
      <c r="Q613" s="1" t="s">
        <v>791</v>
      </c>
      <c r="W613" s="1" t="s">
        <v>3248</v>
      </c>
    </row>
    <row r="614" spans="1:23">
      <c r="A614" s="1" t="s">
        <v>3933</v>
      </c>
      <c r="B614" s="1" t="s">
        <v>1369</v>
      </c>
      <c r="C614" s="1" t="s">
        <v>785</v>
      </c>
      <c r="D614" s="1" t="s">
        <v>3285</v>
      </c>
      <c r="E614" s="1" t="s">
        <v>806</v>
      </c>
      <c r="F614" s="21" t="s">
        <v>807</v>
      </c>
      <c r="H614" s="1">
        <v>20</v>
      </c>
      <c r="I614" s="27"/>
      <c r="J614" s="1" t="s">
        <v>787</v>
      </c>
      <c r="K614" s="1" t="s">
        <v>908</v>
      </c>
      <c r="O614" s="1" t="s">
        <v>1051</v>
      </c>
      <c r="P614" s="1" t="s">
        <v>790</v>
      </c>
      <c r="Q614" s="1" t="s">
        <v>791</v>
      </c>
      <c r="W614" s="1" t="s">
        <v>3248</v>
      </c>
    </row>
    <row r="615" spans="1:23">
      <c r="A615" s="1" t="s">
        <v>3933</v>
      </c>
      <c r="B615" s="1" t="s">
        <v>1369</v>
      </c>
      <c r="C615" s="1" t="s">
        <v>785</v>
      </c>
      <c r="D615" s="1" t="s">
        <v>3285</v>
      </c>
      <c r="E615" s="1" t="s">
        <v>808</v>
      </c>
      <c r="F615" s="21" t="s">
        <v>688</v>
      </c>
      <c r="H615" s="1">
        <v>54</v>
      </c>
      <c r="I615" s="27"/>
      <c r="J615" s="1" t="s">
        <v>787</v>
      </c>
      <c r="K615" s="1" t="s">
        <v>908</v>
      </c>
      <c r="O615" s="1" t="s">
        <v>1051</v>
      </c>
      <c r="P615" s="1" t="s">
        <v>790</v>
      </c>
      <c r="Q615" s="1" t="s">
        <v>791</v>
      </c>
      <c r="W615" s="1" t="s">
        <v>3248</v>
      </c>
    </row>
    <row r="616" spans="1:23">
      <c r="A616" s="1" t="s">
        <v>3933</v>
      </c>
      <c r="B616" s="1" t="s">
        <v>1369</v>
      </c>
      <c r="C616" s="1" t="s">
        <v>785</v>
      </c>
      <c r="D616" s="1" t="s">
        <v>3285</v>
      </c>
      <c r="E616" s="1" t="s">
        <v>689</v>
      </c>
      <c r="F616" s="21" t="s">
        <v>690</v>
      </c>
      <c r="H616" s="1">
        <v>30</v>
      </c>
      <c r="I616" s="27"/>
      <c r="J616" s="1" t="s">
        <v>787</v>
      </c>
      <c r="K616" s="1" t="s">
        <v>908</v>
      </c>
      <c r="O616" s="1" t="s">
        <v>1051</v>
      </c>
      <c r="P616" s="1" t="s">
        <v>790</v>
      </c>
      <c r="Q616" s="1" t="s">
        <v>791</v>
      </c>
      <c r="W616" s="1" t="s">
        <v>3248</v>
      </c>
    </row>
    <row r="617" spans="1:23">
      <c r="A617" s="1" t="s">
        <v>3933</v>
      </c>
      <c r="B617" s="1" t="s">
        <v>1369</v>
      </c>
      <c r="C617" s="1" t="s">
        <v>785</v>
      </c>
      <c r="D617" s="1" t="s">
        <v>3285</v>
      </c>
      <c r="E617" s="1" t="s">
        <v>691</v>
      </c>
      <c r="F617" s="21" t="s">
        <v>692</v>
      </c>
      <c r="H617" s="1">
        <v>11</v>
      </c>
      <c r="I617" s="27"/>
      <c r="J617" s="1" t="s">
        <v>787</v>
      </c>
      <c r="K617" s="1" t="s">
        <v>908</v>
      </c>
      <c r="O617" s="1" t="s">
        <v>1051</v>
      </c>
      <c r="P617" s="1" t="s">
        <v>790</v>
      </c>
      <c r="Q617" s="1" t="s">
        <v>791</v>
      </c>
      <c r="W617" s="1" t="s">
        <v>3248</v>
      </c>
    </row>
    <row r="618" spans="1:23">
      <c r="A618" s="1" t="s">
        <v>3933</v>
      </c>
      <c r="B618" s="1" t="s">
        <v>1369</v>
      </c>
      <c r="C618" s="1" t="s">
        <v>785</v>
      </c>
      <c r="D618" s="1" t="s">
        <v>3285</v>
      </c>
      <c r="E618" s="1" t="s">
        <v>937</v>
      </c>
      <c r="F618" s="21" t="s">
        <v>938</v>
      </c>
      <c r="H618" s="1">
        <v>25.5</v>
      </c>
      <c r="I618" s="27"/>
      <c r="J618" s="1" t="s">
        <v>787</v>
      </c>
      <c r="K618" s="1" t="s">
        <v>908</v>
      </c>
      <c r="O618" s="1" t="s">
        <v>1051</v>
      </c>
      <c r="P618" s="1" t="s">
        <v>790</v>
      </c>
      <c r="Q618" s="1" t="s">
        <v>791</v>
      </c>
      <c r="W618" s="1" t="s">
        <v>3248</v>
      </c>
    </row>
    <row r="619" spans="1:23">
      <c r="A619" s="1" t="s">
        <v>3933</v>
      </c>
      <c r="B619" s="1" t="s">
        <v>1369</v>
      </c>
      <c r="C619" s="1" t="s">
        <v>785</v>
      </c>
      <c r="D619" s="1" t="s">
        <v>3285</v>
      </c>
      <c r="E619" s="1" t="s">
        <v>939</v>
      </c>
      <c r="F619" s="21" t="s">
        <v>940</v>
      </c>
      <c r="H619" s="1">
        <v>18</v>
      </c>
      <c r="I619" s="27"/>
      <c r="J619" s="1" t="s">
        <v>787</v>
      </c>
      <c r="K619" s="1" t="s">
        <v>908</v>
      </c>
      <c r="O619" s="1" t="s">
        <v>1051</v>
      </c>
      <c r="P619" s="1" t="s">
        <v>790</v>
      </c>
      <c r="Q619" s="1" t="s">
        <v>791</v>
      </c>
      <c r="W619" s="1" t="s">
        <v>3248</v>
      </c>
    </row>
    <row r="620" spans="1:23">
      <c r="A620" s="1" t="s">
        <v>3933</v>
      </c>
      <c r="B620" s="1" t="s">
        <v>1369</v>
      </c>
      <c r="C620" s="1" t="s">
        <v>785</v>
      </c>
      <c r="D620" s="1" t="s">
        <v>3285</v>
      </c>
      <c r="E620" s="1" t="s">
        <v>821</v>
      </c>
      <c r="F620" s="21" t="s">
        <v>822</v>
      </c>
      <c r="H620" s="1">
        <v>20</v>
      </c>
      <c r="I620" s="27"/>
      <c r="J620" s="1" t="s">
        <v>787</v>
      </c>
      <c r="K620" s="1" t="s">
        <v>908</v>
      </c>
      <c r="O620" s="1" t="s">
        <v>1051</v>
      </c>
      <c r="P620" s="1" t="s">
        <v>790</v>
      </c>
      <c r="Q620" s="1" t="s">
        <v>791</v>
      </c>
      <c r="W620" s="1" t="s">
        <v>3248</v>
      </c>
    </row>
    <row r="621" spans="1:23">
      <c r="A621" s="1" t="s">
        <v>3933</v>
      </c>
      <c r="B621" s="1" t="s">
        <v>1369</v>
      </c>
      <c r="C621" s="1" t="s">
        <v>785</v>
      </c>
      <c r="D621" s="1" t="s">
        <v>3285</v>
      </c>
      <c r="E621" s="1" t="s">
        <v>823</v>
      </c>
      <c r="F621" s="21" t="s">
        <v>828</v>
      </c>
      <c r="H621" s="1">
        <v>40</v>
      </c>
      <c r="I621" s="27"/>
      <c r="J621" s="1" t="s">
        <v>787</v>
      </c>
      <c r="K621" s="1" t="s">
        <v>908</v>
      </c>
      <c r="O621" s="1" t="s">
        <v>1051</v>
      </c>
      <c r="P621" s="1" t="s">
        <v>790</v>
      </c>
      <c r="Q621" s="1" t="s">
        <v>791</v>
      </c>
      <c r="W621" s="1" t="s">
        <v>3248</v>
      </c>
    </row>
    <row r="622" spans="1:23">
      <c r="A622" s="1" t="s">
        <v>3933</v>
      </c>
      <c r="B622" s="1" t="s">
        <v>1369</v>
      </c>
      <c r="C622" s="1" t="s">
        <v>785</v>
      </c>
      <c r="D622" s="1" t="s">
        <v>3285</v>
      </c>
      <c r="E622" s="1" t="s">
        <v>829</v>
      </c>
      <c r="F622" s="21" t="s">
        <v>712</v>
      </c>
      <c r="H622" s="1">
        <v>90</v>
      </c>
      <c r="I622" s="27"/>
      <c r="J622" s="1" t="s">
        <v>787</v>
      </c>
      <c r="K622" s="1" t="s">
        <v>908</v>
      </c>
      <c r="O622" s="1" t="s">
        <v>1051</v>
      </c>
      <c r="P622" s="1" t="s">
        <v>790</v>
      </c>
      <c r="Q622" s="1" t="s">
        <v>791</v>
      </c>
      <c r="W622" s="1" t="s">
        <v>3248</v>
      </c>
    </row>
    <row r="623" spans="1:23">
      <c r="A623" s="1" t="s">
        <v>3933</v>
      </c>
      <c r="B623" s="1" t="s">
        <v>1369</v>
      </c>
      <c r="C623" s="1" t="s">
        <v>785</v>
      </c>
      <c r="D623" s="1" t="s">
        <v>3285</v>
      </c>
      <c r="E623" s="1" t="s">
        <v>831</v>
      </c>
      <c r="F623" s="21" t="s">
        <v>832</v>
      </c>
      <c r="H623" s="1">
        <v>37.5</v>
      </c>
      <c r="I623" s="27"/>
      <c r="J623" s="1" t="s">
        <v>787</v>
      </c>
      <c r="K623" s="1" t="s">
        <v>908</v>
      </c>
      <c r="O623" s="1" t="s">
        <v>1051</v>
      </c>
      <c r="P623" s="1" t="s">
        <v>790</v>
      </c>
      <c r="Q623" s="1" t="s">
        <v>791</v>
      </c>
      <c r="W623" s="1" t="s">
        <v>3248</v>
      </c>
    </row>
    <row r="624" spans="1:23">
      <c r="A624" s="1" t="s">
        <v>3933</v>
      </c>
      <c r="B624" s="1" t="s">
        <v>1369</v>
      </c>
      <c r="C624" s="1" t="s">
        <v>785</v>
      </c>
      <c r="D624" s="1" t="s">
        <v>3285</v>
      </c>
      <c r="E624" s="1" t="s">
        <v>71</v>
      </c>
      <c r="F624" s="21" t="s">
        <v>833</v>
      </c>
      <c r="H624" s="1">
        <v>50</v>
      </c>
      <c r="I624" s="27"/>
      <c r="J624" s="1" t="s">
        <v>787</v>
      </c>
      <c r="K624" s="1" t="s">
        <v>908</v>
      </c>
      <c r="O624" s="1" t="s">
        <v>1051</v>
      </c>
      <c r="P624" s="1" t="s">
        <v>790</v>
      </c>
      <c r="Q624" s="1" t="s">
        <v>791</v>
      </c>
      <c r="W624" s="1" t="s">
        <v>3248</v>
      </c>
    </row>
    <row r="625" spans="1:25">
      <c r="A625" s="1" t="s">
        <v>3933</v>
      </c>
      <c r="B625" s="1" t="s">
        <v>1369</v>
      </c>
      <c r="C625" s="1" t="s">
        <v>785</v>
      </c>
      <c r="D625" s="1" t="s">
        <v>3285</v>
      </c>
      <c r="E625" s="1" t="s">
        <v>657</v>
      </c>
      <c r="F625" s="21" t="s">
        <v>3321</v>
      </c>
      <c r="H625" s="1">
        <v>30</v>
      </c>
      <c r="I625" s="27"/>
      <c r="J625" t="s">
        <v>786</v>
      </c>
      <c r="K625" s="1" t="s">
        <v>908</v>
      </c>
      <c r="O625" s="1" t="s">
        <v>1051</v>
      </c>
      <c r="P625" s="1" t="s">
        <v>790</v>
      </c>
      <c r="Q625" s="1" t="s">
        <v>791</v>
      </c>
      <c r="W625" t="s">
        <v>3248</v>
      </c>
    </row>
    <row r="626" spans="1:25">
      <c r="A626" s="1" t="s">
        <v>3933</v>
      </c>
      <c r="B626" s="1" t="s">
        <v>1369</v>
      </c>
      <c r="C626" s="1" t="s">
        <v>785</v>
      </c>
      <c r="D626" s="1" t="s">
        <v>3285</v>
      </c>
      <c r="E626" s="1" t="s">
        <v>788</v>
      </c>
      <c r="F626" s="21" t="s">
        <v>3189</v>
      </c>
      <c r="H626" s="1">
        <v>13</v>
      </c>
      <c r="I626" s="27"/>
      <c r="J626" s="1" t="s">
        <v>787</v>
      </c>
      <c r="K626" s="1" t="s">
        <v>908</v>
      </c>
      <c r="O626" s="1" t="s">
        <v>1051</v>
      </c>
      <c r="P626" s="1" t="s">
        <v>790</v>
      </c>
      <c r="Q626" s="1" t="s">
        <v>791</v>
      </c>
      <c r="W626" t="s">
        <v>3248</v>
      </c>
    </row>
    <row r="627" spans="1:25">
      <c r="A627" s="1" t="s">
        <v>3933</v>
      </c>
      <c r="B627" s="1" t="s">
        <v>1369</v>
      </c>
      <c r="C627" s="1" t="s">
        <v>785</v>
      </c>
      <c r="D627" s="1" t="s">
        <v>3285</v>
      </c>
      <c r="E627" s="1" t="s">
        <v>789</v>
      </c>
      <c r="F627" s="21" t="s">
        <v>666</v>
      </c>
      <c r="H627" s="1">
        <v>13</v>
      </c>
      <c r="I627" s="27"/>
      <c r="J627" s="1" t="s">
        <v>667</v>
      </c>
      <c r="K627" s="1" t="s">
        <v>908</v>
      </c>
      <c r="O627" s="1" t="s">
        <v>1051</v>
      </c>
      <c r="P627" s="1" t="s">
        <v>790</v>
      </c>
      <c r="Q627" s="1" t="s">
        <v>791</v>
      </c>
      <c r="W627" s="1" t="s">
        <v>3248</v>
      </c>
    </row>
    <row r="628" spans="1:25">
      <c r="A628" s="1" t="s">
        <v>3933</v>
      </c>
      <c r="B628" s="1" t="s">
        <v>1369</v>
      </c>
      <c r="C628" s="1" t="s">
        <v>785</v>
      </c>
      <c r="D628" s="1" t="s">
        <v>3285</v>
      </c>
      <c r="E628" s="1" t="s">
        <v>545</v>
      </c>
      <c r="F628" s="21" t="s">
        <v>546</v>
      </c>
      <c r="H628" s="1">
        <v>30</v>
      </c>
      <c r="I628" s="27"/>
      <c r="J628" s="1" t="s">
        <v>667</v>
      </c>
      <c r="K628" s="1" t="s">
        <v>908</v>
      </c>
      <c r="O628" s="1" t="s">
        <v>1051</v>
      </c>
      <c r="P628" s="1" t="s">
        <v>790</v>
      </c>
      <c r="Q628" s="1" t="s">
        <v>791</v>
      </c>
      <c r="W628" s="1" t="s">
        <v>3248</v>
      </c>
    </row>
    <row r="629" spans="1:25">
      <c r="A629" s="1" t="s">
        <v>3933</v>
      </c>
      <c r="B629" s="1" t="s">
        <v>1369</v>
      </c>
      <c r="C629" s="1" t="s">
        <v>785</v>
      </c>
      <c r="D629" s="1" t="s">
        <v>3285</v>
      </c>
      <c r="E629" s="1" t="s">
        <v>547</v>
      </c>
      <c r="F629" s="21" t="s">
        <v>674</v>
      </c>
      <c r="H629" s="1">
        <v>30</v>
      </c>
      <c r="I629" s="27"/>
      <c r="J629" t="s">
        <v>786</v>
      </c>
      <c r="K629" s="1" t="s">
        <v>908</v>
      </c>
      <c r="O629" s="1" t="s">
        <v>1051</v>
      </c>
      <c r="P629" s="1" t="s">
        <v>790</v>
      </c>
      <c r="Q629" s="1" t="s">
        <v>791</v>
      </c>
      <c r="W629" s="1" t="s">
        <v>3248</v>
      </c>
    </row>
    <row r="630" spans="1:25">
      <c r="A630" s="1" t="s">
        <v>3933</v>
      </c>
      <c r="B630" s="1" t="s">
        <v>1369</v>
      </c>
      <c r="C630" s="1" t="s">
        <v>785</v>
      </c>
      <c r="D630" s="1" t="s">
        <v>3285</v>
      </c>
      <c r="E630" s="1" t="s">
        <v>675</v>
      </c>
      <c r="F630" s="21" t="s">
        <v>676</v>
      </c>
      <c r="H630" s="1">
        <v>20</v>
      </c>
      <c r="I630" s="27"/>
      <c r="J630" s="1" t="s">
        <v>797</v>
      </c>
      <c r="K630" s="1" t="s">
        <v>908</v>
      </c>
      <c r="O630" s="1" t="s">
        <v>1051</v>
      </c>
      <c r="P630" s="1" t="s">
        <v>790</v>
      </c>
      <c r="Q630" s="1" t="s">
        <v>791</v>
      </c>
      <c r="W630" s="1" t="s">
        <v>3248</v>
      </c>
    </row>
    <row r="631" spans="1:25">
      <c r="A631" s="1" t="s">
        <v>3933</v>
      </c>
      <c r="B631" s="1" t="s">
        <v>1369</v>
      </c>
      <c r="C631" s="1" t="s">
        <v>785</v>
      </c>
      <c r="D631" s="1" t="s">
        <v>3285</v>
      </c>
      <c r="E631" s="1" t="s">
        <v>798</v>
      </c>
      <c r="F631" s="21" t="s">
        <v>799</v>
      </c>
      <c r="H631" s="1">
        <v>15</v>
      </c>
      <c r="I631" s="27"/>
      <c r="J631" s="1" t="s">
        <v>797</v>
      </c>
      <c r="K631" s="1" t="s">
        <v>908</v>
      </c>
      <c r="O631" s="1" t="s">
        <v>1051</v>
      </c>
      <c r="P631" s="1" t="s">
        <v>790</v>
      </c>
      <c r="Q631" s="1" t="s">
        <v>791</v>
      </c>
      <c r="W631" s="1" t="s">
        <v>3248</v>
      </c>
    </row>
    <row r="632" spans="1:25">
      <c r="A632" s="1" t="s">
        <v>3933</v>
      </c>
      <c r="B632" s="1" t="s">
        <v>1369</v>
      </c>
      <c r="C632" s="1" t="s">
        <v>785</v>
      </c>
      <c r="D632" s="1" t="s">
        <v>3285</v>
      </c>
      <c r="E632" s="1" t="s">
        <v>800</v>
      </c>
      <c r="F632" s="21" t="s">
        <v>801</v>
      </c>
      <c r="H632" s="1">
        <v>13</v>
      </c>
      <c r="I632" s="27"/>
      <c r="J632" t="s">
        <v>786</v>
      </c>
      <c r="K632" s="1" t="s">
        <v>908</v>
      </c>
      <c r="O632" s="1" t="s">
        <v>1051</v>
      </c>
      <c r="P632" s="1" t="s">
        <v>790</v>
      </c>
      <c r="Q632" s="1" t="s">
        <v>791</v>
      </c>
      <c r="W632" s="1" t="s">
        <v>3248</v>
      </c>
    </row>
    <row r="633" spans="1:25">
      <c r="A633" s="1" t="s">
        <v>3933</v>
      </c>
      <c r="B633" s="1" t="s">
        <v>1369</v>
      </c>
      <c r="C633" s="1" t="s">
        <v>785</v>
      </c>
      <c r="D633" s="1" t="s">
        <v>3285</v>
      </c>
      <c r="E633" s="1" t="s">
        <v>802</v>
      </c>
      <c r="F633" s="21" t="s">
        <v>803</v>
      </c>
      <c r="H633" s="1">
        <v>13</v>
      </c>
      <c r="I633" s="27"/>
      <c r="J633" t="s">
        <v>786</v>
      </c>
      <c r="K633" s="1" t="s">
        <v>908</v>
      </c>
      <c r="O633" s="1" t="s">
        <v>1051</v>
      </c>
      <c r="P633" s="1" t="s">
        <v>790</v>
      </c>
      <c r="Q633" s="1" t="s">
        <v>791</v>
      </c>
      <c r="W633" s="1" t="s">
        <v>3248</v>
      </c>
    </row>
    <row r="634" spans="1:25">
      <c r="A634" s="1" t="s">
        <v>3933</v>
      </c>
      <c r="B634" s="1" t="s">
        <v>1369</v>
      </c>
      <c r="C634" s="1" t="s">
        <v>785</v>
      </c>
      <c r="D634" s="1" t="s">
        <v>3285</v>
      </c>
      <c r="E634" s="1" t="s">
        <v>804</v>
      </c>
      <c r="F634" s="21" t="s">
        <v>805</v>
      </c>
      <c r="H634" s="1">
        <v>15</v>
      </c>
      <c r="I634" s="27"/>
      <c r="J634" s="1" t="s">
        <v>797</v>
      </c>
      <c r="K634" s="1" t="s">
        <v>908</v>
      </c>
      <c r="O634" s="1" t="s">
        <v>1051</v>
      </c>
      <c r="P634" s="1" t="s">
        <v>790</v>
      </c>
      <c r="Q634" s="1" t="s">
        <v>791</v>
      </c>
      <c r="W634" s="1" t="s">
        <v>3248</v>
      </c>
    </row>
    <row r="635" spans="1:25">
      <c r="A635" s="1" t="s">
        <v>3933</v>
      </c>
      <c r="B635" s="1" t="s">
        <v>1369</v>
      </c>
      <c r="C635" s="1" t="s">
        <v>785</v>
      </c>
      <c r="D635" s="1" t="s">
        <v>3285</v>
      </c>
      <c r="E635" s="1" t="s">
        <v>877</v>
      </c>
      <c r="F635" s="21" t="s">
        <v>878</v>
      </c>
      <c r="H635" s="1">
        <v>10.5</v>
      </c>
      <c r="I635" s="27"/>
      <c r="J635" s="1" t="s">
        <v>871</v>
      </c>
      <c r="K635" s="1" t="s">
        <v>908</v>
      </c>
      <c r="O635" s="1" t="s">
        <v>1051</v>
      </c>
      <c r="P635" s="1" t="s">
        <v>790</v>
      </c>
      <c r="Q635" s="1" t="s">
        <v>791</v>
      </c>
      <c r="W635" s="1" t="s">
        <v>3248</v>
      </c>
    </row>
    <row r="636" spans="1:25">
      <c r="A636" s="1" t="s">
        <v>3933</v>
      </c>
      <c r="B636" s="1" t="s">
        <v>1369</v>
      </c>
      <c r="C636" s="1" t="s">
        <v>785</v>
      </c>
      <c r="D636" s="1" t="s">
        <v>3285</v>
      </c>
      <c r="E636" s="1" t="s">
        <v>881</v>
      </c>
      <c r="F636" s="21" t="s">
        <v>882</v>
      </c>
      <c r="H636" s="1">
        <v>16</v>
      </c>
      <c r="I636" s="27"/>
      <c r="J636" t="s">
        <v>786</v>
      </c>
      <c r="K636" s="1" t="s">
        <v>908</v>
      </c>
      <c r="O636" s="1" t="s">
        <v>1051</v>
      </c>
      <c r="P636" s="1" t="s">
        <v>790</v>
      </c>
      <c r="Q636" s="1" t="s">
        <v>791</v>
      </c>
      <c r="W636" s="1" t="s">
        <v>3248</v>
      </c>
      <c r="Y636"/>
    </row>
    <row r="637" spans="1:25">
      <c r="A637" s="1" t="s">
        <v>3933</v>
      </c>
      <c r="B637" s="1" t="s">
        <v>1369</v>
      </c>
      <c r="C637" s="1" t="s">
        <v>785</v>
      </c>
      <c r="D637" s="1" t="s">
        <v>3285</v>
      </c>
      <c r="E637" s="1" t="s">
        <v>883</v>
      </c>
      <c r="F637" s="21" t="s">
        <v>765</v>
      </c>
      <c r="H637" s="1">
        <v>18</v>
      </c>
      <c r="I637" s="27"/>
      <c r="J637" t="s">
        <v>786</v>
      </c>
      <c r="K637" s="1" t="s">
        <v>908</v>
      </c>
      <c r="O637" s="1" t="s">
        <v>1051</v>
      </c>
      <c r="P637" s="1" t="s">
        <v>790</v>
      </c>
      <c r="Q637" s="1" t="s">
        <v>791</v>
      </c>
      <c r="W637" s="1" t="s">
        <v>3248</v>
      </c>
    </row>
    <row r="638" spans="1:25">
      <c r="A638" s="1" t="s">
        <v>3933</v>
      </c>
      <c r="B638" s="1" t="s">
        <v>1369</v>
      </c>
      <c r="C638" s="1" t="s">
        <v>785</v>
      </c>
      <c r="D638" s="1" t="s">
        <v>3285</v>
      </c>
      <c r="E638" s="1" t="s">
        <v>766</v>
      </c>
      <c r="F638" s="21" t="s">
        <v>768</v>
      </c>
      <c r="H638" s="1">
        <v>23</v>
      </c>
      <c r="I638" s="27"/>
      <c r="J638" t="s">
        <v>786</v>
      </c>
      <c r="K638" s="1" t="s">
        <v>908</v>
      </c>
      <c r="O638" s="1" t="s">
        <v>1051</v>
      </c>
      <c r="P638" s="1" t="s">
        <v>790</v>
      </c>
      <c r="Q638" s="1" t="s">
        <v>791</v>
      </c>
      <c r="W638" s="1" t="s">
        <v>3248</v>
      </c>
    </row>
    <row r="639" spans="1:25">
      <c r="A639" s="1" t="s">
        <v>3933</v>
      </c>
      <c r="B639" s="1" t="s">
        <v>1369</v>
      </c>
      <c r="C639" s="1" t="s">
        <v>785</v>
      </c>
      <c r="D639" s="1" t="s">
        <v>3285</v>
      </c>
      <c r="E639" s="1" t="s">
        <v>770</v>
      </c>
      <c r="F639" s="21" t="s">
        <v>769</v>
      </c>
      <c r="H639" s="1">
        <v>30</v>
      </c>
      <c r="I639" s="27"/>
      <c r="J639" t="s">
        <v>786</v>
      </c>
      <c r="K639" s="1" t="s">
        <v>908</v>
      </c>
      <c r="O639" s="1" t="s">
        <v>1051</v>
      </c>
      <c r="P639" s="1" t="s">
        <v>790</v>
      </c>
      <c r="Q639" s="1" t="s">
        <v>791</v>
      </c>
      <c r="W639" s="1" t="s">
        <v>3248</v>
      </c>
    </row>
    <row r="640" spans="1:25">
      <c r="A640" s="1" t="s">
        <v>3933</v>
      </c>
      <c r="B640" s="1" t="s">
        <v>1369</v>
      </c>
      <c r="C640" s="1" t="s">
        <v>785</v>
      </c>
      <c r="D640" s="1" t="s">
        <v>3285</v>
      </c>
      <c r="E640" s="1" t="s">
        <v>647</v>
      </c>
      <c r="F640" s="21" t="s">
        <v>774</v>
      </c>
      <c r="H640" s="1">
        <v>46</v>
      </c>
      <c r="I640" s="27"/>
      <c r="J640" t="s">
        <v>786</v>
      </c>
      <c r="K640" s="1" t="s">
        <v>908</v>
      </c>
      <c r="O640" s="1" t="s">
        <v>1051</v>
      </c>
      <c r="P640" s="1" t="s">
        <v>790</v>
      </c>
      <c r="Q640" s="1" t="s">
        <v>791</v>
      </c>
      <c r="W640" s="1" t="s">
        <v>3248</v>
      </c>
    </row>
    <row r="641" spans="1:25">
      <c r="A641" s="1" t="s">
        <v>3933</v>
      </c>
      <c r="B641" s="1" t="s">
        <v>1369</v>
      </c>
      <c r="C641" s="1" t="s">
        <v>785</v>
      </c>
      <c r="D641" s="1" t="s">
        <v>3285</v>
      </c>
      <c r="E641" s="1" t="s">
        <v>775</v>
      </c>
      <c r="F641" s="21" t="s">
        <v>776</v>
      </c>
      <c r="H641" s="1">
        <v>17</v>
      </c>
      <c r="I641" s="27"/>
      <c r="J641" t="s">
        <v>786</v>
      </c>
      <c r="K641" s="1" t="s">
        <v>908</v>
      </c>
      <c r="O641" s="1" t="s">
        <v>1051</v>
      </c>
      <c r="P641" s="1" t="s">
        <v>790</v>
      </c>
      <c r="Q641" s="1" t="s">
        <v>791</v>
      </c>
      <c r="W641" s="1" t="s">
        <v>3248</v>
      </c>
    </row>
    <row r="642" spans="1:25">
      <c r="A642" s="1" t="s">
        <v>3933</v>
      </c>
      <c r="B642" s="1" t="s">
        <v>1369</v>
      </c>
      <c r="C642" s="1" t="s">
        <v>785</v>
      </c>
      <c r="D642" s="1" t="s">
        <v>3285</v>
      </c>
      <c r="E642" s="1" t="s">
        <v>777</v>
      </c>
      <c r="F642" s="21" t="s">
        <v>778</v>
      </c>
      <c r="H642" s="1">
        <v>30</v>
      </c>
      <c r="I642" s="27"/>
      <c r="J642" t="s">
        <v>786</v>
      </c>
      <c r="K642" s="1" t="s">
        <v>908</v>
      </c>
      <c r="O642" s="1" t="s">
        <v>1051</v>
      </c>
      <c r="P642" s="1" t="s">
        <v>790</v>
      </c>
      <c r="Q642" s="1" t="s">
        <v>791</v>
      </c>
      <c r="W642" s="1" t="s">
        <v>3248</v>
      </c>
    </row>
    <row r="643" spans="1:25">
      <c r="A643" s="1" t="s">
        <v>3933</v>
      </c>
      <c r="B643" s="1" t="s">
        <v>1369</v>
      </c>
      <c r="C643" s="1" t="s">
        <v>785</v>
      </c>
      <c r="D643" s="1" t="s">
        <v>3285</v>
      </c>
      <c r="E643" s="1" t="s">
        <v>1000</v>
      </c>
      <c r="F643" s="19" t="s">
        <v>1001</v>
      </c>
      <c r="H643" s="1">
        <v>15</v>
      </c>
      <c r="I643" s="27"/>
      <c r="J643" s="1" t="s">
        <v>787</v>
      </c>
      <c r="K643" s="1" t="s">
        <v>908</v>
      </c>
      <c r="O643" s="1" t="s">
        <v>1051</v>
      </c>
      <c r="P643" s="1" t="s">
        <v>790</v>
      </c>
      <c r="Q643" s="1" t="s">
        <v>791</v>
      </c>
      <c r="W643" t="s">
        <v>3246</v>
      </c>
    </row>
    <row r="644" spans="1:25">
      <c r="A644" s="1" t="s">
        <v>3933</v>
      </c>
      <c r="B644" s="1" t="s">
        <v>1369</v>
      </c>
      <c r="C644" s="1" t="s">
        <v>785</v>
      </c>
      <c r="D644" s="1" t="s">
        <v>3285</v>
      </c>
      <c r="E644" s="1" t="s">
        <v>886</v>
      </c>
      <c r="F644" s="21" t="s">
        <v>767</v>
      </c>
      <c r="H644" s="1">
        <v>37</v>
      </c>
      <c r="I644" s="27"/>
      <c r="J644" s="1" t="s">
        <v>787</v>
      </c>
      <c r="K644" s="1" t="s">
        <v>908</v>
      </c>
      <c r="O644" s="1" t="s">
        <v>1051</v>
      </c>
      <c r="P644" s="1" t="s">
        <v>790</v>
      </c>
      <c r="Q644" s="1" t="s">
        <v>791</v>
      </c>
      <c r="W644" t="s">
        <v>3246</v>
      </c>
    </row>
    <row r="645" spans="1:25">
      <c r="A645" s="1" t="s">
        <v>3933</v>
      </c>
      <c r="B645" s="1" t="s">
        <v>1369</v>
      </c>
      <c r="C645" s="1" t="s">
        <v>785</v>
      </c>
      <c r="D645" s="1" t="s">
        <v>3285</v>
      </c>
      <c r="E645" s="1" t="s">
        <v>722</v>
      </c>
      <c r="F645" s="21" t="s">
        <v>723</v>
      </c>
      <c r="H645" s="1">
        <v>20</v>
      </c>
      <c r="I645" s="27"/>
      <c r="J645" s="1" t="s">
        <v>787</v>
      </c>
      <c r="K645" s="1" t="s">
        <v>908</v>
      </c>
      <c r="O645" s="1" t="s">
        <v>1051</v>
      </c>
      <c r="P645" s="1" t="s">
        <v>790</v>
      </c>
      <c r="Q645" s="1" t="s">
        <v>791</v>
      </c>
      <c r="W645" t="s">
        <v>3246</v>
      </c>
    </row>
    <row r="646" spans="1:25">
      <c r="A646" s="1" t="s">
        <v>3933</v>
      </c>
      <c r="B646" s="1" t="s">
        <v>1369</v>
      </c>
      <c r="C646" s="1" t="s">
        <v>785</v>
      </c>
      <c r="D646" s="1" t="s">
        <v>3285</v>
      </c>
      <c r="E646" s="1" t="s">
        <v>608</v>
      </c>
      <c r="F646" s="21" t="s">
        <v>609</v>
      </c>
      <c r="H646" s="1">
        <v>40</v>
      </c>
      <c r="I646" s="27"/>
      <c r="J646" s="1" t="s">
        <v>787</v>
      </c>
      <c r="K646" s="1" t="s">
        <v>908</v>
      </c>
      <c r="O646" s="1" t="s">
        <v>1051</v>
      </c>
      <c r="P646" s="1" t="s">
        <v>790</v>
      </c>
      <c r="Q646" s="1" t="s">
        <v>791</v>
      </c>
      <c r="W646" t="s">
        <v>3246</v>
      </c>
    </row>
    <row r="647" spans="1:25">
      <c r="A647" s="1" t="s">
        <v>3933</v>
      </c>
      <c r="B647" s="1" t="s">
        <v>1369</v>
      </c>
      <c r="C647" s="1" t="s">
        <v>785</v>
      </c>
      <c r="D647" s="1" t="s">
        <v>3285</v>
      </c>
      <c r="E647" s="1" t="s">
        <v>862</v>
      </c>
      <c r="F647" s="21" t="s">
        <v>863</v>
      </c>
      <c r="H647" s="1">
        <v>60</v>
      </c>
      <c r="I647" s="27"/>
      <c r="J647" s="1" t="s">
        <v>787</v>
      </c>
      <c r="K647" s="1" t="s">
        <v>908</v>
      </c>
      <c r="O647" s="1" t="s">
        <v>1051</v>
      </c>
      <c r="P647" s="1" t="s">
        <v>790</v>
      </c>
      <c r="Q647" s="1" t="s">
        <v>791</v>
      </c>
      <c r="W647" t="s">
        <v>3246</v>
      </c>
    </row>
    <row r="648" spans="1:25">
      <c r="A648" s="1" t="s">
        <v>3933</v>
      </c>
      <c r="B648" s="1" t="s">
        <v>1369</v>
      </c>
      <c r="C648" s="1" t="s">
        <v>785</v>
      </c>
      <c r="D648" s="1" t="s">
        <v>3285</v>
      </c>
      <c r="E648" s="1" t="s">
        <v>935</v>
      </c>
      <c r="F648" s="21" t="s">
        <v>936</v>
      </c>
      <c r="H648" s="1">
        <v>14</v>
      </c>
      <c r="I648" s="27"/>
      <c r="J648" s="1" t="s">
        <v>787</v>
      </c>
      <c r="K648" s="1" t="s">
        <v>908</v>
      </c>
      <c r="O648" s="1" t="s">
        <v>1051</v>
      </c>
      <c r="P648" s="1" t="s">
        <v>790</v>
      </c>
      <c r="Q648" s="1" t="s">
        <v>791</v>
      </c>
      <c r="W648" t="s">
        <v>3246</v>
      </c>
    </row>
    <row r="649" spans="1:25">
      <c r="A649" s="1" t="s">
        <v>3933</v>
      </c>
      <c r="B649" s="1" t="s">
        <v>1369</v>
      </c>
      <c r="C649" s="1" t="s">
        <v>785</v>
      </c>
      <c r="D649" s="1" t="s">
        <v>3285</v>
      </c>
      <c r="E649" s="1" t="s">
        <v>941</v>
      </c>
      <c r="F649" s="21" t="s">
        <v>942</v>
      </c>
      <c r="H649" s="1">
        <v>11.5</v>
      </c>
      <c r="I649" s="27"/>
      <c r="J649" s="1" t="s">
        <v>787</v>
      </c>
      <c r="K649" s="1" t="s">
        <v>908</v>
      </c>
      <c r="O649" s="1" t="s">
        <v>1051</v>
      </c>
      <c r="P649" s="1" t="s">
        <v>790</v>
      </c>
      <c r="Q649" s="1" t="s">
        <v>791</v>
      </c>
      <c r="W649" t="s">
        <v>3246</v>
      </c>
    </row>
    <row r="650" spans="1:25">
      <c r="A650" s="1" t="s">
        <v>3933</v>
      </c>
      <c r="B650" s="1" t="s">
        <v>1369</v>
      </c>
      <c r="C650" s="1" t="s">
        <v>785</v>
      </c>
      <c r="D650" s="1" t="s">
        <v>3285</v>
      </c>
      <c r="E650" s="1" t="s">
        <v>834</v>
      </c>
      <c r="F650" s="21" t="s">
        <v>662</v>
      </c>
      <c r="H650" s="1">
        <v>11.5</v>
      </c>
      <c r="I650" s="27"/>
      <c r="J650" s="1" t="s">
        <v>787</v>
      </c>
      <c r="K650" s="1" t="s">
        <v>908</v>
      </c>
      <c r="O650" s="1" t="s">
        <v>1051</v>
      </c>
      <c r="P650" s="1" t="s">
        <v>790</v>
      </c>
      <c r="Q650" s="1" t="s">
        <v>791</v>
      </c>
      <c r="W650" t="s">
        <v>3246</v>
      </c>
    </row>
    <row r="651" spans="1:25">
      <c r="A651" s="1" t="s">
        <v>3933</v>
      </c>
      <c r="B651" s="1" t="s">
        <v>1369</v>
      </c>
      <c r="C651" s="1" t="s">
        <v>785</v>
      </c>
      <c r="D651" s="1" t="s">
        <v>3285</v>
      </c>
      <c r="E651" s="1" t="s">
        <v>655</v>
      </c>
      <c r="F651" s="21" t="s">
        <v>656</v>
      </c>
      <c r="H651" s="1">
        <v>28.5</v>
      </c>
      <c r="I651" s="27"/>
      <c r="J651" t="s">
        <v>786</v>
      </c>
      <c r="K651" s="1" t="s">
        <v>908</v>
      </c>
      <c r="O651" s="1" t="s">
        <v>1051</v>
      </c>
      <c r="P651" s="1" t="s">
        <v>790</v>
      </c>
      <c r="Q651" s="1" t="s">
        <v>791</v>
      </c>
      <c r="W651" t="s">
        <v>3246</v>
      </c>
    </row>
    <row r="652" spans="1:25">
      <c r="A652" s="1" t="s">
        <v>3933</v>
      </c>
      <c r="B652" s="1" t="s">
        <v>1369</v>
      </c>
      <c r="C652" s="1" t="s">
        <v>785</v>
      </c>
      <c r="D652" s="1" t="s">
        <v>3285</v>
      </c>
      <c r="E652" s="1" t="s">
        <v>658</v>
      </c>
      <c r="F652" s="21" t="s">
        <v>659</v>
      </c>
      <c r="H652" s="1">
        <v>25</v>
      </c>
      <c r="I652" s="27"/>
      <c r="J652" t="s">
        <v>786</v>
      </c>
      <c r="K652" s="1" t="s">
        <v>908</v>
      </c>
      <c r="O652" s="1" t="s">
        <v>1051</v>
      </c>
      <c r="P652" s="1" t="s">
        <v>790</v>
      </c>
      <c r="Q652" s="1" t="s">
        <v>791</v>
      </c>
      <c r="W652" t="s">
        <v>3246</v>
      </c>
    </row>
    <row r="653" spans="1:25">
      <c r="A653" s="1" t="s">
        <v>3933</v>
      </c>
      <c r="B653" s="1" t="s">
        <v>1369</v>
      </c>
      <c r="C653" s="1" t="s">
        <v>2616</v>
      </c>
      <c r="D653" s="1" t="s">
        <v>3323</v>
      </c>
      <c r="E653" s="1" t="s">
        <v>2617</v>
      </c>
      <c r="F653" s="19" t="s">
        <v>2731</v>
      </c>
      <c r="H653" s="1">
        <v>14</v>
      </c>
      <c r="I653" s="27"/>
      <c r="J653" s="1" t="s">
        <v>2732</v>
      </c>
      <c r="O653" s="1" t="s">
        <v>1917</v>
      </c>
      <c r="P653" s="1" t="s">
        <v>2518</v>
      </c>
      <c r="W653" s="1" t="s">
        <v>3248</v>
      </c>
    </row>
    <row r="654" spans="1:25">
      <c r="A654" s="1" t="s">
        <v>3933</v>
      </c>
      <c r="B654" s="1" t="s">
        <v>1369</v>
      </c>
      <c r="C654" s="1" t="s">
        <v>2616</v>
      </c>
      <c r="D654" s="1" t="s">
        <v>3323</v>
      </c>
      <c r="E654" s="1" t="s">
        <v>2896</v>
      </c>
      <c r="F654" s="19" t="s">
        <v>2897</v>
      </c>
      <c r="H654" s="1">
        <v>24</v>
      </c>
      <c r="I654" s="27"/>
      <c r="J654" s="1" t="s">
        <v>2898</v>
      </c>
      <c r="K654" s="1" t="s">
        <v>2899</v>
      </c>
      <c r="O654" s="1" t="s">
        <v>1917</v>
      </c>
      <c r="P654" s="1" t="s">
        <v>1918</v>
      </c>
      <c r="W654" s="1" t="s">
        <v>3248</v>
      </c>
      <c r="Y654" t="s">
        <v>139</v>
      </c>
    </row>
    <row r="655" spans="1:25">
      <c r="A655" s="1" t="s">
        <v>3933</v>
      </c>
      <c r="B655" s="1" t="s">
        <v>1369</v>
      </c>
      <c r="C655" s="1" t="s">
        <v>2616</v>
      </c>
      <c r="D655" s="1" t="s">
        <v>3323</v>
      </c>
      <c r="E655" s="1" t="s">
        <v>2515</v>
      </c>
      <c r="F655" s="19" t="s">
        <v>2516</v>
      </c>
      <c r="H655" s="1">
        <v>11</v>
      </c>
      <c r="I655" s="27"/>
      <c r="J655" s="1" t="s">
        <v>2733</v>
      </c>
      <c r="K655" s="1" t="s">
        <v>2734</v>
      </c>
      <c r="O655" s="1" t="s">
        <v>1917</v>
      </c>
      <c r="P655" s="1" t="s">
        <v>2735</v>
      </c>
      <c r="W655" t="s">
        <v>3246</v>
      </c>
    </row>
    <row r="656" spans="1:25">
      <c r="A656" s="1" t="s">
        <v>3933</v>
      </c>
      <c r="B656" s="1" t="s">
        <v>1369</v>
      </c>
      <c r="C656" s="1" t="s">
        <v>2616</v>
      </c>
      <c r="D656" s="1" t="s">
        <v>3323</v>
      </c>
      <c r="E656" s="1" t="s">
        <v>2736</v>
      </c>
      <c r="F656" s="19" t="s">
        <v>2737</v>
      </c>
      <c r="H656" s="1">
        <v>14</v>
      </c>
      <c r="I656" s="27"/>
      <c r="J656" s="1" t="s">
        <v>894</v>
      </c>
      <c r="K656" s="1" t="s">
        <v>2789</v>
      </c>
      <c r="O656" s="1" t="s">
        <v>1917</v>
      </c>
      <c r="P656" s="1" t="s">
        <v>2735</v>
      </c>
      <c r="W656" t="s">
        <v>3246</v>
      </c>
    </row>
    <row r="657" spans="1:25">
      <c r="A657" s="1" t="s">
        <v>3933</v>
      </c>
      <c r="B657" s="1" t="s">
        <v>1369</v>
      </c>
      <c r="C657" s="1" t="s">
        <v>2616</v>
      </c>
      <c r="D657" s="1" t="s">
        <v>3323</v>
      </c>
      <c r="E657" s="1" t="s">
        <v>2900</v>
      </c>
      <c r="F657" s="19" t="s">
        <v>2901</v>
      </c>
      <c r="H657" s="1">
        <v>21</v>
      </c>
      <c r="I657" s="27"/>
      <c r="J657" s="1" t="s">
        <v>2902</v>
      </c>
      <c r="K657" s="1" t="s">
        <v>2899</v>
      </c>
      <c r="O657" s="1" t="s">
        <v>1917</v>
      </c>
      <c r="P657" s="1" t="s">
        <v>1918</v>
      </c>
      <c r="W657" t="s">
        <v>3246</v>
      </c>
    </row>
    <row r="658" spans="1:25">
      <c r="A658" s="1" t="s">
        <v>3933</v>
      </c>
      <c r="B658" s="1" t="s">
        <v>1369</v>
      </c>
      <c r="C658" s="1" t="s">
        <v>2616</v>
      </c>
      <c r="D658" s="1" t="s">
        <v>3323</v>
      </c>
      <c r="E658" s="1" t="s">
        <v>2903</v>
      </c>
      <c r="F658" s="19" t="s">
        <v>2794</v>
      </c>
      <c r="H658" s="1">
        <v>12</v>
      </c>
      <c r="I658" s="27"/>
      <c r="J658" s="1" t="s">
        <v>2733</v>
      </c>
      <c r="K658" s="1" t="s">
        <v>2795</v>
      </c>
      <c r="O658" s="1" t="s">
        <v>218</v>
      </c>
      <c r="P658" s="1" t="s">
        <v>2518</v>
      </c>
      <c r="W658" t="s">
        <v>3246</v>
      </c>
    </row>
    <row r="659" spans="1:25">
      <c r="A659" s="1" t="s">
        <v>3933</v>
      </c>
      <c r="B659" s="1" t="s">
        <v>1369</v>
      </c>
      <c r="C659" s="1" t="s">
        <v>2616</v>
      </c>
      <c r="D659" s="1" t="s">
        <v>3323</v>
      </c>
      <c r="E659" s="1" t="s">
        <v>2686</v>
      </c>
      <c r="F659" s="19" t="s">
        <v>2687</v>
      </c>
      <c r="H659" s="1">
        <v>9.5</v>
      </c>
      <c r="I659" s="27"/>
      <c r="J659" s="1" t="s">
        <v>2733</v>
      </c>
      <c r="K659" s="1" t="s">
        <v>2688</v>
      </c>
      <c r="O659" s="1" t="s">
        <v>218</v>
      </c>
      <c r="P659" s="1" t="s">
        <v>2474</v>
      </c>
      <c r="W659" t="s">
        <v>3246</v>
      </c>
      <c r="Y659" s="1" t="s">
        <v>140</v>
      </c>
    </row>
    <row r="660" spans="1:25">
      <c r="A660" s="1" t="s">
        <v>3933</v>
      </c>
      <c r="B660" s="1" t="s">
        <v>1369</v>
      </c>
      <c r="C660" s="1" t="s">
        <v>2616</v>
      </c>
      <c r="D660" s="1" t="s">
        <v>3323</v>
      </c>
      <c r="E660" s="1" t="s">
        <v>2539</v>
      </c>
      <c r="F660" s="19" t="s">
        <v>2545</v>
      </c>
      <c r="G660" s="1" t="s">
        <v>2478</v>
      </c>
      <c r="H660" s="1">
        <v>11</v>
      </c>
      <c r="I660" s="27"/>
      <c r="J660" s="1" t="s">
        <v>2954</v>
      </c>
      <c r="K660" s="1" t="s">
        <v>2546</v>
      </c>
      <c r="O660" s="1" t="s">
        <v>218</v>
      </c>
      <c r="P660" s="1" t="s">
        <v>2547</v>
      </c>
      <c r="W660" t="s">
        <v>3246</v>
      </c>
    </row>
    <row r="661" spans="1:25">
      <c r="A661" s="1" t="s">
        <v>3933</v>
      </c>
      <c r="B661" s="1" t="s">
        <v>1369</v>
      </c>
      <c r="C661" s="1" t="s">
        <v>2616</v>
      </c>
      <c r="D661" s="1" t="s">
        <v>3323</v>
      </c>
      <c r="E661" s="1" t="s">
        <v>2548</v>
      </c>
      <c r="F661" s="19" t="s">
        <v>2549</v>
      </c>
      <c r="H661" s="1">
        <v>8</v>
      </c>
      <c r="I661" s="27"/>
      <c r="J661" s="1" t="s">
        <v>2550</v>
      </c>
      <c r="K661" s="1" t="s">
        <v>2546</v>
      </c>
      <c r="O661" s="1" t="s">
        <v>218</v>
      </c>
      <c r="P661" s="1" t="s">
        <v>2551</v>
      </c>
      <c r="W661" t="s">
        <v>3246</v>
      </c>
    </row>
    <row r="662" spans="1:25">
      <c r="A662" s="1" t="s">
        <v>3933</v>
      </c>
      <c r="B662" s="1" t="s">
        <v>1369</v>
      </c>
      <c r="C662" s="1" t="s">
        <v>3124</v>
      </c>
      <c r="D662" s="1" t="s">
        <v>3223</v>
      </c>
      <c r="E662" s="1" t="s">
        <v>3125</v>
      </c>
      <c r="F662" s="19" t="s">
        <v>3010</v>
      </c>
      <c r="G662" s="1" t="s">
        <v>3011</v>
      </c>
      <c r="H662" s="1">
        <v>100</v>
      </c>
      <c r="I662" s="27"/>
      <c r="J662" s="1" t="s">
        <v>2691</v>
      </c>
      <c r="K662" s="1" t="s">
        <v>2692</v>
      </c>
      <c r="O662" s="1" t="s">
        <v>1917</v>
      </c>
      <c r="P662" s="1" t="s">
        <v>2581</v>
      </c>
      <c r="W662" t="s">
        <v>3246</v>
      </c>
    </row>
    <row r="663" spans="1:25">
      <c r="A663" s="1" t="s">
        <v>3933</v>
      </c>
      <c r="B663" s="1" t="s">
        <v>1369</v>
      </c>
      <c r="C663" s="1" t="s">
        <v>2108</v>
      </c>
      <c r="D663" s="1" t="s">
        <v>3354</v>
      </c>
      <c r="E663" s="1" t="s">
        <v>2225</v>
      </c>
      <c r="F663" s="19" t="s">
        <v>2226</v>
      </c>
      <c r="G663" s="1" t="s">
        <v>2227</v>
      </c>
      <c r="H663" s="1">
        <v>45</v>
      </c>
      <c r="I663" s="27"/>
      <c r="J663" s="1" t="s">
        <v>1732</v>
      </c>
      <c r="O663" s="1" t="s">
        <v>1917</v>
      </c>
      <c r="P663" s="1" t="s">
        <v>1918</v>
      </c>
      <c r="W663" t="s">
        <v>3246</v>
      </c>
    </row>
    <row r="664" spans="1:25">
      <c r="A664" s="1" t="s">
        <v>3933</v>
      </c>
      <c r="B664" s="1" t="s">
        <v>1369</v>
      </c>
      <c r="C664" s="1" t="s">
        <v>2108</v>
      </c>
      <c r="D664" s="1" t="s">
        <v>3354</v>
      </c>
      <c r="E664" s="1" t="s">
        <v>2228</v>
      </c>
      <c r="F664" s="19" t="s">
        <v>2229</v>
      </c>
      <c r="G664" s="1" t="s">
        <v>2230</v>
      </c>
      <c r="H664" s="1">
        <v>40</v>
      </c>
      <c r="I664" s="27"/>
      <c r="J664" s="1" t="s">
        <v>1755</v>
      </c>
      <c r="O664" s="1" t="s">
        <v>1917</v>
      </c>
      <c r="P664" s="1" t="s">
        <v>2036</v>
      </c>
      <c r="W664" t="s">
        <v>3246</v>
      </c>
    </row>
    <row r="665" spans="1:25">
      <c r="A665" s="1" t="s">
        <v>3933</v>
      </c>
      <c r="B665" s="1" t="s">
        <v>1369</v>
      </c>
      <c r="C665" s="1" t="s">
        <v>2667</v>
      </c>
      <c r="D665" s="1" t="s">
        <v>3326</v>
      </c>
      <c r="E665" s="1" t="s">
        <v>2668</v>
      </c>
      <c r="F665" s="19" t="s">
        <v>2669</v>
      </c>
      <c r="G665" s="1" t="s">
        <v>2670</v>
      </c>
      <c r="H665" s="1">
        <v>40</v>
      </c>
      <c r="I665" s="27"/>
      <c r="J665" s="1" t="s">
        <v>2671</v>
      </c>
      <c r="K665" s="1" t="s">
        <v>1916</v>
      </c>
      <c r="O665" s="1" t="s">
        <v>2200</v>
      </c>
      <c r="P665" s="1" t="s">
        <v>2672</v>
      </c>
      <c r="W665" t="s">
        <v>3246</v>
      </c>
    </row>
    <row r="666" spans="1:25">
      <c r="A666" s="1" t="s">
        <v>3933</v>
      </c>
      <c r="B666" s="1" t="s">
        <v>1369</v>
      </c>
      <c r="C666" s="1" t="s">
        <v>2168</v>
      </c>
      <c r="D666" s="1" t="s">
        <v>3355</v>
      </c>
      <c r="E666" s="1" t="s">
        <v>2169</v>
      </c>
      <c r="F666" s="19" t="s">
        <v>2170</v>
      </c>
      <c r="H666" s="1">
        <v>52</v>
      </c>
      <c r="I666" s="27"/>
      <c r="J666" s="1" t="s">
        <v>1984</v>
      </c>
      <c r="O666" s="1" t="s">
        <v>2052</v>
      </c>
      <c r="P666" s="1" t="s">
        <v>1918</v>
      </c>
      <c r="W666" t="s">
        <v>3246</v>
      </c>
    </row>
    <row r="667" spans="1:25">
      <c r="A667" s="1" t="s">
        <v>3933</v>
      </c>
      <c r="B667" s="1" t="s">
        <v>1369</v>
      </c>
      <c r="C667" s="1" t="s">
        <v>2168</v>
      </c>
      <c r="D667" s="1" t="s">
        <v>3355</v>
      </c>
      <c r="E667" s="1" t="s">
        <v>2099</v>
      </c>
      <c r="F667" s="19" t="s">
        <v>2100</v>
      </c>
      <c r="H667" s="1">
        <v>42</v>
      </c>
      <c r="I667" s="27"/>
      <c r="J667" s="1" t="s">
        <v>1732</v>
      </c>
      <c r="O667" s="1" t="s">
        <v>218</v>
      </c>
      <c r="P667" s="1" t="s">
        <v>1918</v>
      </c>
      <c r="W667" t="s">
        <v>3246</v>
      </c>
    </row>
    <row r="668" spans="1:25">
      <c r="A668" s="1" t="s">
        <v>3933</v>
      </c>
      <c r="B668" s="1" t="s">
        <v>1369</v>
      </c>
      <c r="C668" s="1" t="s">
        <v>2401</v>
      </c>
      <c r="D668" s="1" t="s">
        <v>3356</v>
      </c>
      <c r="E668" s="1" t="s">
        <v>2402</v>
      </c>
      <c r="F668" s="19" t="s">
        <v>2403</v>
      </c>
      <c r="H668" s="1">
        <v>32</v>
      </c>
      <c r="I668" s="27"/>
      <c r="J668" s="1" t="s">
        <v>2132</v>
      </c>
      <c r="O668" s="1" t="s">
        <v>218</v>
      </c>
      <c r="P668" s="1" t="s">
        <v>1884</v>
      </c>
      <c r="W668" t="s">
        <v>3246</v>
      </c>
    </row>
    <row r="669" spans="1:25">
      <c r="A669" s="1" t="s">
        <v>3933</v>
      </c>
      <c r="B669" s="1" t="s">
        <v>1369</v>
      </c>
      <c r="C669" s="1" t="s">
        <v>2401</v>
      </c>
      <c r="D669" s="1" t="s">
        <v>3356</v>
      </c>
      <c r="E669" s="1" t="s">
        <v>2291</v>
      </c>
      <c r="F669" s="19" t="s">
        <v>2292</v>
      </c>
      <c r="H669" s="1">
        <v>43.5</v>
      </c>
      <c r="I669" s="27"/>
      <c r="J669" s="1" t="s">
        <v>2132</v>
      </c>
      <c r="O669" s="1" t="s">
        <v>1917</v>
      </c>
      <c r="P669" s="1" t="s">
        <v>2011</v>
      </c>
      <c r="W669" t="s">
        <v>3246</v>
      </c>
      <c r="Y669" s="1" t="s">
        <v>118</v>
      </c>
    </row>
    <row r="670" spans="1:25">
      <c r="A670" s="1" t="s">
        <v>3933</v>
      </c>
      <c r="B670" s="1" t="s">
        <v>1369</v>
      </c>
      <c r="C670" s="1" t="s">
        <v>1138</v>
      </c>
      <c r="D670" s="1" t="s">
        <v>3357</v>
      </c>
      <c r="E670" s="1" t="s">
        <v>1139</v>
      </c>
      <c r="F670" s="4" t="s">
        <v>1140</v>
      </c>
      <c r="G670" s="1" t="s">
        <v>1141</v>
      </c>
      <c r="H670" s="1">
        <v>100</v>
      </c>
      <c r="I670" s="27"/>
      <c r="J670" s="1" t="s">
        <v>1006</v>
      </c>
      <c r="O670" s="1" t="s">
        <v>1497</v>
      </c>
      <c r="P670" s="1" t="s">
        <v>1142</v>
      </c>
      <c r="W670" s="1" t="s">
        <v>3254</v>
      </c>
    </row>
    <row r="671" spans="1:25">
      <c r="A671" s="1" t="s">
        <v>3933</v>
      </c>
      <c r="B671" s="1" t="s">
        <v>1369</v>
      </c>
      <c r="C671" s="1" t="s">
        <v>2611</v>
      </c>
      <c r="D671" s="1" t="s">
        <v>3358</v>
      </c>
      <c r="E671" s="1" t="s">
        <v>2612</v>
      </c>
      <c r="F671" s="19" t="s">
        <v>2613</v>
      </c>
      <c r="G671" s="1" t="s">
        <v>2478</v>
      </c>
      <c r="H671" s="1">
        <v>24</v>
      </c>
      <c r="I671" s="27"/>
      <c r="J671" s="1" t="s">
        <v>2614</v>
      </c>
      <c r="K671" s="1" t="s">
        <v>309</v>
      </c>
      <c r="O671" s="1" t="s">
        <v>218</v>
      </c>
      <c r="P671" s="1" t="s">
        <v>2615</v>
      </c>
      <c r="W671" t="s">
        <v>3246</v>
      </c>
    </row>
    <row r="672" spans="1:25">
      <c r="A672" s="1" t="s">
        <v>3933</v>
      </c>
      <c r="B672" s="1" t="s">
        <v>1369</v>
      </c>
      <c r="C672" s="1" t="s">
        <v>243</v>
      </c>
      <c r="D672" s="1" t="s">
        <v>3359</v>
      </c>
      <c r="E672" s="1" t="s">
        <v>247</v>
      </c>
      <c r="F672" s="21" t="s">
        <v>244</v>
      </c>
      <c r="H672" s="1">
        <v>300</v>
      </c>
      <c r="I672" s="27"/>
      <c r="J672" s="1" t="s">
        <v>364</v>
      </c>
      <c r="K672" s="1" t="s">
        <v>248</v>
      </c>
      <c r="O672" s="1" t="s">
        <v>249</v>
      </c>
      <c r="W672" t="s">
        <v>3246</v>
      </c>
      <c r="Y672" t="s">
        <v>4</v>
      </c>
    </row>
    <row r="673" spans="1:23">
      <c r="A673" s="1" t="s">
        <v>3933</v>
      </c>
      <c r="B673" s="1" t="s">
        <v>1369</v>
      </c>
      <c r="C673" s="1" t="s">
        <v>99</v>
      </c>
      <c r="D673" s="1" t="s">
        <v>3360</v>
      </c>
      <c r="E673" s="1" t="s">
        <v>215</v>
      </c>
      <c r="F673" s="21" t="s">
        <v>6</v>
      </c>
      <c r="G673" s="1" t="s">
        <v>7</v>
      </c>
      <c r="H673" s="1">
        <v>74</v>
      </c>
      <c r="I673" s="27"/>
      <c r="J673" s="1" t="s">
        <v>214</v>
      </c>
      <c r="K673" s="1" t="s">
        <v>100</v>
      </c>
      <c r="O673" s="1" t="s">
        <v>844</v>
      </c>
      <c r="P673" s="1" t="s">
        <v>559</v>
      </c>
      <c r="Q673" s="1" t="s">
        <v>101</v>
      </c>
      <c r="W673" t="s">
        <v>3246</v>
      </c>
    </row>
    <row r="674" spans="1:23">
      <c r="A674" s="1" t="s">
        <v>3933</v>
      </c>
      <c r="B674" s="1" t="s">
        <v>1369</v>
      </c>
      <c r="C674" s="1" t="s">
        <v>99</v>
      </c>
      <c r="D674" s="1" t="s">
        <v>3360</v>
      </c>
      <c r="E674" s="1" t="s">
        <v>8</v>
      </c>
      <c r="F674" s="21" t="s">
        <v>102</v>
      </c>
      <c r="H674" s="1">
        <v>100</v>
      </c>
      <c r="I674" s="27"/>
      <c r="J674" s="1" t="s">
        <v>214</v>
      </c>
      <c r="K674" s="1" t="s">
        <v>100</v>
      </c>
      <c r="O674" s="1" t="s">
        <v>844</v>
      </c>
      <c r="P674" s="1" t="s">
        <v>559</v>
      </c>
      <c r="Q674" s="1" t="s">
        <v>101</v>
      </c>
      <c r="W674" t="s">
        <v>3246</v>
      </c>
    </row>
    <row r="675" spans="1:23">
      <c r="A675" s="1" t="s">
        <v>3933</v>
      </c>
      <c r="B675" s="1" t="s">
        <v>1369</v>
      </c>
      <c r="C675" s="1" t="s">
        <v>99</v>
      </c>
      <c r="D675" s="1" t="s">
        <v>3360</v>
      </c>
      <c r="E675" s="1" t="s">
        <v>103</v>
      </c>
      <c r="F675" s="21" t="s">
        <v>112</v>
      </c>
      <c r="H675" s="1">
        <v>20</v>
      </c>
      <c r="I675" s="27"/>
      <c r="J675" s="1" t="s">
        <v>214</v>
      </c>
      <c r="K675" s="1" t="s">
        <v>100</v>
      </c>
      <c r="O675" s="1" t="s">
        <v>844</v>
      </c>
      <c r="P675" s="1" t="s">
        <v>559</v>
      </c>
      <c r="Q675" s="1" t="s">
        <v>101</v>
      </c>
      <c r="W675" t="s">
        <v>3246</v>
      </c>
    </row>
    <row r="676" spans="1:23">
      <c r="A676" s="1" t="s">
        <v>3933</v>
      </c>
      <c r="B676" s="1" t="s">
        <v>1369</v>
      </c>
      <c r="C676" s="1" t="s">
        <v>99</v>
      </c>
      <c r="D676" s="1" t="s">
        <v>3360</v>
      </c>
      <c r="E676" s="1" t="s">
        <v>331</v>
      </c>
      <c r="F676" s="22" t="s">
        <v>3259</v>
      </c>
      <c r="H676" s="1">
        <v>38</v>
      </c>
      <c r="I676" s="27"/>
      <c r="J676" s="1" t="s">
        <v>214</v>
      </c>
      <c r="K676" s="1" t="s">
        <v>100</v>
      </c>
      <c r="O676" s="1" t="s">
        <v>844</v>
      </c>
      <c r="P676" s="1" t="s">
        <v>559</v>
      </c>
      <c r="Q676" s="1" t="s">
        <v>101</v>
      </c>
      <c r="W676" t="s">
        <v>3246</v>
      </c>
    </row>
    <row r="677" spans="1:23">
      <c r="A677" s="1" t="s">
        <v>3933</v>
      </c>
      <c r="B677" s="1" t="s">
        <v>1369</v>
      </c>
      <c r="C677" s="1" t="s">
        <v>99</v>
      </c>
      <c r="D677" s="1" t="s">
        <v>3360</v>
      </c>
      <c r="E677" s="1" t="s">
        <v>332</v>
      </c>
      <c r="F677" s="21" t="s">
        <v>3140</v>
      </c>
      <c r="H677" s="1">
        <v>20</v>
      </c>
      <c r="I677" s="27"/>
      <c r="J677" s="1" t="s">
        <v>333</v>
      </c>
      <c r="K677" s="1" t="s">
        <v>100</v>
      </c>
      <c r="O677" s="1" t="s">
        <v>844</v>
      </c>
      <c r="P677" s="1" t="s">
        <v>559</v>
      </c>
      <c r="Q677" s="1" t="s">
        <v>101</v>
      </c>
      <c r="W677" t="s">
        <v>3246</v>
      </c>
    </row>
    <row r="678" spans="1:23">
      <c r="A678" s="1" t="s">
        <v>3933</v>
      </c>
      <c r="B678" s="1" t="s">
        <v>1369</v>
      </c>
      <c r="C678" s="1" t="s">
        <v>99</v>
      </c>
      <c r="D678" s="1" t="s">
        <v>3360</v>
      </c>
      <c r="E678" s="1" t="s">
        <v>334</v>
      </c>
      <c r="F678" s="21" t="s">
        <v>173</v>
      </c>
      <c r="H678" s="1">
        <v>10</v>
      </c>
      <c r="I678" s="27"/>
      <c r="J678" s="1" t="s">
        <v>214</v>
      </c>
      <c r="K678" s="1" t="s">
        <v>174</v>
      </c>
      <c r="O678" s="1" t="s">
        <v>844</v>
      </c>
      <c r="P678" s="1" t="s">
        <v>559</v>
      </c>
      <c r="Q678" s="1" t="s">
        <v>101</v>
      </c>
      <c r="W678" t="s">
        <v>3246</v>
      </c>
    </row>
    <row r="679" spans="1:23">
      <c r="A679" s="1" t="s">
        <v>3933</v>
      </c>
      <c r="B679" s="1" t="s">
        <v>1369</v>
      </c>
      <c r="C679" s="1" t="s">
        <v>99</v>
      </c>
      <c r="D679" s="1" t="s">
        <v>3360</v>
      </c>
      <c r="E679" s="1" t="s">
        <v>175</v>
      </c>
      <c r="F679" s="21" t="s">
        <v>176</v>
      </c>
      <c r="H679" s="1">
        <v>11</v>
      </c>
      <c r="I679" s="27"/>
      <c r="J679" s="1" t="s">
        <v>214</v>
      </c>
      <c r="K679" s="1" t="s">
        <v>100</v>
      </c>
      <c r="O679" s="1" t="s">
        <v>844</v>
      </c>
      <c r="P679" s="1" t="s">
        <v>559</v>
      </c>
      <c r="Q679" s="1" t="s">
        <v>3135</v>
      </c>
      <c r="W679" t="s">
        <v>3246</v>
      </c>
    </row>
    <row r="680" spans="1:23">
      <c r="A680" s="1" t="s">
        <v>3933</v>
      </c>
      <c r="B680" s="1" t="s">
        <v>1369</v>
      </c>
      <c r="C680" s="1" t="s">
        <v>99</v>
      </c>
      <c r="D680" s="1" t="s">
        <v>3360</v>
      </c>
      <c r="E680" s="1" t="s">
        <v>177</v>
      </c>
      <c r="F680" s="21" t="s">
        <v>178</v>
      </c>
      <c r="H680" s="1">
        <v>18</v>
      </c>
      <c r="I680" s="27"/>
      <c r="J680" s="1" t="s">
        <v>214</v>
      </c>
      <c r="K680" s="1" t="s">
        <v>100</v>
      </c>
      <c r="O680" s="1" t="s">
        <v>844</v>
      </c>
      <c r="P680" s="1" t="s">
        <v>559</v>
      </c>
      <c r="Q680" s="1" t="s">
        <v>101</v>
      </c>
      <c r="W680" t="s">
        <v>3246</v>
      </c>
    </row>
    <row r="681" spans="1:23">
      <c r="A681" s="1" t="s">
        <v>3933</v>
      </c>
      <c r="B681" s="1" t="s">
        <v>1369</v>
      </c>
      <c r="C681" s="1" t="s">
        <v>99</v>
      </c>
      <c r="D681" s="1" t="s">
        <v>3360</v>
      </c>
      <c r="E681" s="1" t="s">
        <v>179</v>
      </c>
      <c r="F681" s="21" t="s">
        <v>180</v>
      </c>
      <c r="H681" s="1">
        <v>25</v>
      </c>
      <c r="I681" s="27"/>
      <c r="J681" s="1" t="s">
        <v>214</v>
      </c>
      <c r="K681" s="1" t="s">
        <v>100</v>
      </c>
      <c r="O681" s="1" t="s">
        <v>844</v>
      </c>
      <c r="P681" s="1" t="s">
        <v>559</v>
      </c>
      <c r="Q681" s="1" t="s">
        <v>101</v>
      </c>
      <c r="W681" t="s">
        <v>3246</v>
      </c>
    </row>
    <row r="682" spans="1:23">
      <c r="A682" s="1" t="s">
        <v>3933</v>
      </c>
      <c r="B682" s="1" t="s">
        <v>1369</v>
      </c>
      <c r="C682" s="1" t="s">
        <v>3030</v>
      </c>
      <c r="D682" s="1" t="s">
        <v>3361</v>
      </c>
      <c r="E682" s="1" t="s">
        <v>2921</v>
      </c>
      <c r="F682" s="19" t="s">
        <v>2922</v>
      </c>
      <c r="G682" s="1" t="s">
        <v>3033</v>
      </c>
      <c r="H682" s="1">
        <v>25</v>
      </c>
      <c r="I682" s="27"/>
      <c r="J682" s="1" t="s">
        <v>3035</v>
      </c>
      <c r="K682" s="1" t="s">
        <v>3034</v>
      </c>
      <c r="O682" s="1" t="s">
        <v>1917</v>
      </c>
      <c r="P682" s="1" t="s">
        <v>3036</v>
      </c>
      <c r="W682" t="s">
        <v>3246</v>
      </c>
    </row>
    <row r="683" spans="1:23">
      <c r="A683" s="1" t="s">
        <v>3933</v>
      </c>
      <c r="B683" s="1" t="s">
        <v>1369</v>
      </c>
      <c r="C683" s="1" t="s">
        <v>3030</v>
      </c>
      <c r="D683" s="1" t="s">
        <v>3361</v>
      </c>
      <c r="E683" s="1" t="s">
        <v>3038</v>
      </c>
      <c r="F683" s="19" t="s">
        <v>3039</v>
      </c>
      <c r="G683" s="1" t="s">
        <v>3040</v>
      </c>
      <c r="H683" s="1">
        <v>25</v>
      </c>
      <c r="I683" s="27"/>
      <c r="J683" s="1" t="s">
        <v>3041</v>
      </c>
      <c r="O683" s="1" t="s">
        <v>218</v>
      </c>
      <c r="P683" s="1" t="s">
        <v>3036</v>
      </c>
      <c r="W683" t="s">
        <v>3246</v>
      </c>
    </row>
    <row r="684" spans="1:23">
      <c r="A684" s="1" t="s">
        <v>3933</v>
      </c>
      <c r="B684" s="1" t="s">
        <v>1369</v>
      </c>
      <c r="C684" s="1" t="s">
        <v>951</v>
      </c>
      <c r="D684" s="1" t="s">
        <v>3362</v>
      </c>
      <c r="E684" s="1" t="s">
        <v>952</v>
      </c>
      <c r="F684" s="4" t="s">
        <v>1077</v>
      </c>
      <c r="G684" s="1" t="s">
        <v>1078</v>
      </c>
      <c r="H684" s="1">
        <v>80</v>
      </c>
      <c r="I684" s="27"/>
      <c r="J684" s="1" t="s">
        <v>1079</v>
      </c>
      <c r="O684" s="1" t="s">
        <v>2021</v>
      </c>
      <c r="P684" s="1" t="s">
        <v>1080</v>
      </c>
      <c r="W684" t="s">
        <v>3246</v>
      </c>
    </row>
    <row r="685" spans="1:23">
      <c r="A685" s="1" t="s">
        <v>3933</v>
      </c>
      <c r="B685" s="1" t="s">
        <v>1369</v>
      </c>
      <c r="C685" s="1" t="s">
        <v>951</v>
      </c>
      <c r="D685" s="1" t="s">
        <v>3362</v>
      </c>
      <c r="E685" s="1" t="s">
        <v>1081</v>
      </c>
      <c r="F685" s="4" t="s">
        <v>1082</v>
      </c>
      <c r="H685" s="1">
        <v>60</v>
      </c>
      <c r="I685" s="27"/>
      <c r="J685" s="1" t="s">
        <v>1492</v>
      </c>
      <c r="O685" s="1" t="s">
        <v>1083</v>
      </c>
      <c r="W685" t="s">
        <v>3246</v>
      </c>
    </row>
    <row r="686" spans="1:23">
      <c r="A686" s="1" t="s">
        <v>3933</v>
      </c>
      <c r="B686" s="1" t="s">
        <v>1369</v>
      </c>
      <c r="C686" s="1" t="s">
        <v>951</v>
      </c>
      <c r="D686" s="1" t="s">
        <v>3362</v>
      </c>
      <c r="E686" s="1" t="s">
        <v>1084</v>
      </c>
      <c r="F686" s="4" t="s">
        <v>1086</v>
      </c>
      <c r="G686" s="1" t="s">
        <v>1085</v>
      </c>
      <c r="H686" s="1">
        <v>150</v>
      </c>
      <c r="I686" s="27"/>
      <c r="J686" s="1" t="s">
        <v>1087</v>
      </c>
      <c r="M686" s="1" t="s">
        <v>1088</v>
      </c>
      <c r="O686" s="1" t="s">
        <v>161</v>
      </c>
      <c r="P686" s="1" t="s">
        <v>1089</v>
      </c>
      <c r="W686" t="s">
        <v>3246</v>
      </c>
    </row>
    <row r="687" spans="1:23">
      <c r="A687" s="1" t="s">
        <v>3933</v>
      </c>
      <c r="B687" s="1" t="s">
        <v>1369</v>
      </c>
      <c r="C687" s="1" t="s">
        <v>951</v>
      </c>
      <c r="D687" s="1" t="s">
        <v>3362</v>
      </c>
      <c r="E687" s="1" t="s">
        <v>1093</v>
      </c>
      <c r="F687" s="4" t="s">
        <v>973</v>
      </c>
      <c r="H687" s="1">
        <v>150</v>
      </c>
      <c r="I687" s="27"/>
      <c r="J687" s="1" t="s">
        <v>1087</v>
      </c>
      <c r="K687" s="1" t="s">
        <v>974</v>
      </c>
      <c r="O687" s="1" t="s">
        <v>1497</v>
      </c>
      <c r="P687" s="1" t="s">
        <v>975</v>
      </c>
      <c r="W687" t="s">
        <v>3246</v>
      </c>
    </row>
    <row r="688" spans="1:23">
      <c r="A688" s="1" t="s">
        <v>3933</v>
      </c>
      <c r="B688" s="1" t="s">
        <v>1369</v>
      </c>
      <c r="C688" s="1" t="s">
        <v>951</v>
      </c>
      <c r="D688" s="1" t="s">
        <v>3362</v>
      </c>
      <c r="E688" s="1" t="s">
        <v>976</v>
      </c>
      <c r="F688" s="4" t="s">
        <v>3138</v>
      </c>
      <c r="H688" s="1">
        <v>120</v>
      </c>
      <c r="I688" s="27"/>
      <c r="J688" s="1" t="s">
        <v>1087</v>
      </c>
      <c r="K688" s="1" t="s">
        <v>974</v>
      </c>
      <c r="M688" s="1" t="s">
        <v>977</v>
      </c>
      <c r="O688" s="1" t="s">
        <v>1493</v>
      </c>
      <c r="P688" s="1" t="s">
        <v>978</v>
      </c>
      <c r="W688" t="s">
        <v>3246</v>
      </c>
    </row>
    <row r="689" spans="1:23">
      <c r="A689" s="1" t="s">
        <v>3933</v>
      </c>
      <c r="B689" s="1" t="s">
        <v>1369</v>
      </c>
      <c r="C689" s="1" t="s">
        <v>951</v>
      </c>
      <c r="D689" s="1" t="s">
        <v>3362</v>
      </c>
      <c r="E689" s="1" t="s">
        <v>1091</v>
      </c>
      <c r="F689" s="4" t="s">
        <v>1092</v>
      </c>
      <c r="H689" s="1">
        <v>300</v>
      </c>
      <c r="I689" s="27"/>
      <c r="J689" s="1" t="s">
        <v>1221</v>
      </c>
      <c r="O689" s="1" t="s">
        <v>1222</v>
      </c>
      <c r="W689" t="s">
        <v>3246</v>
      </c>
    </row>
    <row r="690" spans="1:23">
      <c r="A690" s="1" t="s">
        <v>3933</v>
      </c>
      <c r="B690" s="1" t="s">
        <v>1369</v>
      </c>
      <c r="C690" s="1" t="s">
        <v>951</v>
      </c>
      <c r="D690" s="1" t="s">
        <v>3362</v>
      </c>
      <c r="E690" s="1" t="s">
        <v>1220</v>
      </c>
      <c r="F690" s="4" t="s">
        <v>1347</v>
      </c>
      <c r="G690" s="1" t="s">
        <v>1348</v>
      </c>
      <c r="H690" s="1">
        <v>120</v>
      </c>
      <c r="I690" s="27"/>
      <c r="J690" s="1" t="s">
        <v>1087</v>
      </c>
      <c r="O690" s="1" t="s">
        <v>1497</v>
      </c>
      <c r="P690" s="1" t="s">
        <v>1349</v>
      </c>
      <c r="W690" t="s">
        <v>3246</v>
      </c>
    </row>
    <row r="691" spans="1:23">
      <c r="A691" s="1" t="s">
        <v>3933</v>
      </c>
      <c r="B691" s="1" t="s">
        <v>1369</v>
      </c>
      <c r="C691" s="1" t="s">
        <v>951</v>
      </c>
      <c r="D691" s="1" t="s">
        <v>3362</v>
      </c>
      <c r="E691" s="1" t="s">
        <v>1350</v>
      </c>
      <c r="F691" s="4" t="s">
        <v>1351</v>
      </c>
      <c r="H691" s="1">
        <v>56</v>
      </c>
      <c r="I691" s="27"/>
      <c r="J691" s="1" t="s">
        <v>1087</v>
      </c>
      <c r="O691" s="1" t="s">
        <v>1224</v>
      </c>
      <c r="W691" t="s">
        <v>3246</v>
      </c>
    </row>
    <row r="692" spans="1:23">
      <c r="A692" s="1" t="s">
        <v>3933</v>
      </c>
      <c r="B692" s="1" t="s">
        <v>1369</v>
      </c>
      <c r="C692" s="1" t="s">
        <v>951</v>
      </c>
      <c r="D692" s="1" t="s">
        <v>3362</v>
      </c>
      <c r="E692" s="1" t="s">
        <v>914</v>
      </c>
      <c r="F692" s="4" t="s">
        <v>915</v>
      </c>
      <c r="H692" s="1">
        <v>100</v>
      </c>
      <c r="I692" s="27"/>
      <c r="J692" s="1" t="s">
        <v>1076</v>
      </c>
      <c r="O692" s="1" t="s">
        <v>916</v>
      </c>
      <c r="W692" t="s">
        <v>3246</v>
      </c>
    </row>
    <row r="693" spans="1:23">
      <c r="A693" s="1" t="s">
        <v>3933</v>
      </c>
      <c r="B693" s="1" t="s">
        <v>1369</v>
      </c>
      <c r="C693" s="1" t="s">
        <v>951</v>
      </c>
      <c r="D693" s="1" t="s">
        <v>3362</v>
      </c>
      <c r="E693" s="1" t="s">
        <v>917</v>
      </c>
      <c r="F693" s="4" t="s">
        <v>918</v>
      </c>
      <c r="H693" s="1">
        <v>90</v>
      </c>
      <c r="I693" s="27"/>
      <c r="J693" s="1" t="s">
        <v>1087</v>
      </c>
      <c r="O693" s="1" t="s">
        <v>1557</v>
      </c>
      <c r="W693" t="s">
        <v>3246</v>
      </c>
    </row>
    <row r="694" spans="1:23">
      <c r="A694" s="1" t="s">
        <v>3933</v>
      </c>
      <c r="B694" s="1" t="s">
        <v>1369</v>
      </c>
      <c r="C694" s="1" t="s">
        <v>951</v>
      </c>
      <c r="D694" s="1" t="s">
        <v>3362</v>
      </c>
      <c r="E694" s="1" t="s">
        <v>1036</v>
      </c>
      <c r="F694" s="4" t="s">
        <v>1157</v>
      </c>
      <c r="H694" s="1">
        <v>55</v>
      </c>
      <c r="I694" s="27"/>
      <c r="J694" s="1" t="s">
        <v>1087</v>
      </c>
      <c r="O694" s="1" t="s">
        <v>1224</v>
      </c>
      <c r="W694" t="s">
        <v>3246</v>
      </c>
    </row>
    <row r="695" spans="1:23">
      <c r="A695" s="1" t="s">
        <v>3933</v>
      </c>
      <c r="B695" s="1" t="s">
        <v>1369</v>
      </c>
      <c r="C695" s="1" t="s">
        <v>951</v>
      </c>
      <c r="D695" s="1" t="s">
        <v>3362</v>
      </c>
      <c r="E695" s="1" t="s">
        <v>1158</v>
      </c>
      <c r="F695" s="4" t="s">
        <v>1285</v>
      </c>
      <c r="H695" s="1">
        <v>150</v>
      </c>
      <c r="I695" s="27"/>
      <c r="J695" s="1" t="s">
        <v>1159</v>
      </c>
      <c r="O695" s="1" t="s">
        <v>1160</v>
      </c>
      <c r="W695" t="s">
        <v>3246</v>
      </c>
    </row>
    <row r="696" spans="1:23">
      <c r="A696" s="1" t="s">
        <v>3933</v>
      </c>
      <c r="B696" s="1" t="s">
        <v>1369</v>
      </c>
      <c r="C696" s="1" t="s">
        <v>951</v>
      </c>
      <c r="D696" s="1" t="s">
        <v>3362</v>
      </c>
      <c r="E696" s="1" t="s">
        <v>1161</v>
      </c>
      <c r="F696" s="4" t="s">
        <v>1162</v>
      </c>
      <c r="H696" s="1">
        <v>103</v>
      </c>
      <c r="I696" s="27"/>
      <c r="J696" s="1" t="s">
        <v>1489</v>
      </c>
      <c r="O696" s="1" t="s">
        <v>1163</v>
      </c>
      <c r="W696" t="s">
        <v>3246</v>
      </c>
    </row>
    <row r="697" spans="1:23">
      <c r="A697" s="1" t="s">
        <v>3933</v>
      </c>
      <c r="B697" s="1" t="s">
        <v>1369</v>
      </c>
      <c r="C697" s="1" t="s">
        <v>951</v>
      </c>
      <c r="D697" s="1" t="s">
        <v>3362</v>
      </c>
      <c r="E697" s="1" t="s">
        <v>1164</v>
      </c>
      <c r="F697" s="4" t="s">
        <v>1291</v>
      </c>
      <c r="H697" s="1">
        <v>65</v>
      </c>
      <c r="I697" s="27"/>
      <c r="J697" s="1" t="s">
        <v>1087</v>
      </c>
      <c r="O697" s="1" t="s">
        <v>1557</v>
      </c>
      <c r="W697" t="s">
        <v>3246</v>
      </c>
    </row>
    <row r="698" spans="1:23">
      <c r="A698" s="1" t="s">
        <v>3933</v>
      </c>
      <c r="B698" s="1" t="s">
        <v>1369</v>
      </c>
      <c r="C698" s="1" t="s">
        <v>951</v>
      </c>
      <c r="D698" s="1" t="s">
        <v>3362</v>
      </c>
      <c r="E698" s="1" t="s">
        <v>1292</v>
      </c>
      <c r="F698" s="4" t="s">
        <v>1293</v>
      </c>
      <c r="G698" s="1" t="s">
        <v>1017</v>
      </c>
      <c r="H698" s="1">
        <v>140</v>
      </c>
      <c r="I698" s="27"/>
      <c r="J698" s="1" t="s">
        <v>1087</v>
      </c>
      <c r="O698" s="1" t="s">
        <v>1497</v>
      </c>
      <c r="P698" s="1" t="s">
        <v>1294</v>
      </c>
      <c r="W698" t="s">
        <v>3246</v>
      </c>
    </row>
    <row r="699" spans="1:23">
      <c r="A699" s="1" t="s">
        <v>3933</v>
      </c>
      <c r="B699" s="1" t="s">
        <v>1369</v>
      </c>
      <c r="C699" s="1" t="s">
        <v>951</v>
      </c>
      <c r="D699" s="1" t="s">
        <v>3362</v>
      </c>
      <c r="E699" s="1" t="s">
        <v>1295</v>
      </c>
      <c r="F699" s="4" t="s">
        <v>1296</v>
      </c>
      <c r="H699" s="1">
        <v>400</v>
      </c>
      <c r="I699" s="27"/>
      <c r="J699" s="1" t="s">
        <v>1297</v>
      </c>
      <c r="O699" s="1" t="s">
        <v>1497</v>
      </c>
      <c r="P699" s="1" t="s">
        <v>1298</v>
      </c>
      <c r="W699" t="s">
        <v>3246</v>
      </c>
    </row>
    <row r="700" spans="1:23">
      <c r="A700" s="1" t="s">
        <v>3933</v>
      </c>
      <c r="B700" s="1" t="s">
        <v>1369</v>
      </c>
      <c r="C700" s="1" t="s">
        <v>951</v>
      </c>
      <c r="D700" s="1" t="s">
        <v>3362</v>
      </c>
      <c r="E700" s="1" t="s">
        <v>1299</v>
      </c>
      <c r="F700" s="4" t="s">
        <v>1300</v>
      </c>
      <c r="H700" s="1">
        <v>50</v>
      </c>
      <c r="I700" s="27"/>
      <c r="J700" s="1" t="s">
        <v>1552</v>
      </c>
      <c r="O700" s="1" t="s">
        <v>1301</v>
      </c>
      <c r="W700" t="s">
        <v>3246</v>
      </c>
    </row>
    <row r="701" spans="1:23">
      <c r="A701" s="1" t="s">
        <v>3933</v>
      </c>
      <c r="B701" s="1" t="s">
        <v>1369</v>
      </c>
      <c r="C701" s="1" t="s">
        <v>951</v>
      </c>
      <c r="D701" s="1" t="s">
        <v>3362</v>
      </c>
      <c r="E701" s="1" t="s">
        <v>1302</v>
      </c>
      <c r="F701" s="4" t="s">
        <v>1426</v>
      </c>
      <c r="H701" s="1">
        <v>50</v>
      </c>
      <c r="I701" s="27"/>
      <c r="J701" s="1" t="s">
        <v>1552</v>
      </c>
      <c r="O701" s="1" t="s">
        <v>1301</v>
      </c>
      <c r="W701" t="s">
        <v>3246</v>
      </c>
    </row>
    <row r="702" spans="1:23">
      <c r="A702" s="1" t="s">
        <v>3933</v>
      </c>
      <c r="B702" s="1" t="s">
        <v>1369</v>
      </c>
      <c r="C702" s="1" t="s">
        <v>951</v>
      </c>
      <c r="D702" s="1" t="s">
        <v>3362</v>
      </c>
      <c r="E702" s="1" t="s">
        <v>1427</v>
      </c>
      <c r="F702" s="4" t="s">
        <v>1428</v>
      </c>
      <c r="H702" s="1">
        <v>105</v>
      </c>
      <c r="I702" s="27"/>
      <c r="J702" s="1" t="s">
        <v>1492</v>
      </c>
      <c r="O702" s="1" t="s">
        <v>1083</v>
      </c>
      <c r="W702" t="s">
        <v>3246</v>
      </c>
    </row>
    <row r="703" spans="1:23">
      <c r="A703" s="1" t="s">
        <v>3933</v>
      </c>
      <c r="B703" s="1" t="s">
        <v>1369</v>
      </c>
      <c r="C703" s="1" t="s">
        <v>223</v>
      </c>
      <c r="D703" s="1" t="s">
        <v>3364</v>
      </c>
      <c r="E703" s="1" t="s">
        <v>224</v>
      </c>
      <c r="F703" s="21" t="s">
        <v>225</v>
      </c>
      <c r="H703" s="1">
        <v>14</v>
      </c>
      <c r="I703" s="27"/>
      <c r="J703" s="1" t="s">
        <v>633</v>
      </c>
      <c r="O703" s="1" t="s">
        <v>226</v>
      </c>
      <c r="P703" s="1" t="s">
        <v>559</v>
      </c>
      <c r="W703" t="s">
        <v>3246</v>
      </c>
    </row>
    <row r="704" spans="1:23">
      <c r="A704" s="1" t="s">
        <v>3933</v>
      </c>
      <c r="B704" s="1" t="s">
        <v>1369</v>
      </c>
      <c r="C704" s="1" t="s">
        <v>223</v>
      </c>
      <c r="D704" s="1" t="s">
        <v>3364</v>
      </c>
      <c r="E704" s="1" t="s">
        <v>227</v>
      </c>
      <c r="F704" s="21" t="s">
        <v>228</v>
      </c>
      <c r="H704" s="1">
        <v>18</v>
      </c>
      <c r="I704" s="27"/>
      <c r="J704" s="1" t="s">
        <v>633</v>
      </c>
      <c r="O704" s="1" t="s">
        <v>226</v>
      </c>
      <c r="P704" s="1" t="s">
        <v>680</v>
      </c>
      <c r="W704" t="s">
        <v>3246</v>
      </c>
    </row>
    <row r="705" spans="1:25">
      <c r="A705" s="1" t="s">
        <v>3933</v>
      </c>
      <c r="B705" s="1" t="s">
        <v>1369</v>
      </c>
      <c r="C705" s="1" t="s">
        <v>1303</v>
      </c>
      <c r="D705" s="1" t="s">
        <v>3497</v>
      </c>
      <c r="E705" s="1" t="s">
        <v>1304</v>
      </c>
      <c r="F705" s="4" t="s">
        <v>1305</v>
      </c>
      <c r="H705" s="1">
        <v>30</v>
      </c>
      <c r="I705" s="27"/>
      <c r="J705" s="1" t="s">
        <v>1306</v>
      </c>
      <c r="O705" s="1" t="s">
        <v>1497</v>
      </c>
      <c r="P705" s="1" t="s">
        <v>1310</v>
      </c>
      <c r="Q705" s="1" t="s">
        <v>1311</v>
      </c>
      <c r="W705" s="1" t="s">
        <v>3248</v>
      </c>
      <c r="Y705" t="s">
        <v>3315</v>
      </c>
    </row>
    <row r="706" spans="1:25">
      <c r="A706" s="1" t="s">
        <v>3933</v>
      </c>
      <c r="B706" s="1" t="s">
        <v>1369</v>
      </c>
      <c r="C706" s="1" t="s">
        <v>1303</v>
      </c>
      <c r="D706" s="1" t="s">
        <v>3497</v>
      </c>
      <c r="E706" s="1" t="s">
        <v>1239</v>
      </c>
      <c r="F706" s="4" t="s">
        <v>1240</v>
      </c>
      <c r="H706" s="1">
        <v>100</v>
      </c>
      <c r="I706" s="27"/>
      <c r="J706" s="1" t="s">
        <v>1117</v>
      </c>
      <c r="O706" s="1" t="s">
        <v>1906</v>
      </c>
      <c r="P706" s="1" t="s">
        <v>1248</v>
      </c>
      <c r="Q706" s="1" t="s">
        <v>1249</v>
      </c>
      <c r="W706" s="1" t="s">
        <v>3248</v>
      </c>
      <c r="Y706" s="1" t="s">
        <v>3318</v>
      </c>
    </row>
    <row r="707" spans="1:25">
      <c r="A707" s="1" t="s">
        <v>3933</v>
      </c>
      <c r="B707" s="1" t="s">
        <v>1369</v>
      </c>
      <c r="C707" s="1" t="s">
        <v>1303</v>
      </c>
      <c r="D707" s="1" t="s">
        <v>3497</v>
      </c>
      <c r="E707" s="1" t="s">
        <v>3316</v>
      </c>
      <c r="F707" s="4" t="s">
        <v>3026</v>
      </c>
      <c r="H707" s="1">
        <v>14</v>
      </c>
      <c r="I707" s="27"/>
      <c r="J707" s="1" t="s">
        <v>1236</v>
      </c>
      <c r="O707" s="1" t="s">
        <v>1497</v>
      </c>
      <c r="P707" s="1" t="s">
        <v>1237</v>
      </c>
      <c r="Q707" s="1" t="s">
        <v>1238</v>
      </c>
      <c r="W707" t="s">
        <v>3246</v>
      </c>
      <c r="Y707" s="1" t="s">
        <v>3317</v>
      </c>
    </row>
    <row r="708" spans="1:25">
      <c r="A708" s="1" t="s">
        <v>3933</v>
      </c>
      <c r="B708" s="1" t="s">
        <v>1369</v>
      </c>
      <c r="C708" s="1" t="s">
        <v>1985</v>
      </c>
      <c r="D708" s="1" t="s">
        <v>3498</v>
      </c>
      <c r="E708" s="1" t="s">
        <v>2105</v>
      </c>
      <c r="F708" s="19" t="s">
        <v>3027</v>
      </c>
      <c r="G708" s="1" t="s">
        <v>2106</v>
      </c>
      <c r="H708" s="1">
        <v>50</v>
      </c>
      <c r="I708" s="27"/>
      <c r="J708" s="1" t="s">
        <v>1732</v>
      </c>
      <c r="O708" s="1" t="s">
        <v>1917</v>
      </c>
      <c r="P708" s="1" t="s">
        <v>2107</v>
      </c>
      <c r="W708" t="s">
        <v>3246</v>
      </c>
    </row>
    <row r="709" spans="1:25">
      <c r="A709" s="1" t="s">
        <v>3933</v>
      </c>
      <c r="B709" s="1" t="s">
        <v>1369</v>
      </c>
      <c r="C709" s="1" t="s">
        <v>471</v>
      </c>
      <c r="D709" s="1" t="s">
        <v>3401</v>
      </c>
      <c r="E709" s="1" t="s">
        <v>476</v>
      </c>
      <c r="F709" s="21" t="s">
        <v>477</v>
      </c>
      <c r="H709" s="1">
        <v>19</v>
      </c>
      <c r="I709" s="27"/>
      <c r="J709" s="1" t="s">
        <v>365</v>
      </c>
      <c r="K709" s="1" t="s">
        <v>217</v>
      </c>
      <c r="O709" s="1" t="s">
        <v>1051</v>
      </c>
      <c r="P709" s="1" t="s">
        <v>680</v>
      </c>
      <c r="W709" s="1" t="s">
        <v>3246</v>
      </c>
    </row>
    <row r="710" spans="1:25">
      <c r="A710" s="1" t="s">
        <v>3933</v>
      </c>
      <c r="B710" s="1" t="s">
        <v>1369</v>
      </c>
      <c r="C710" s="1" t="s">
        <v>887</v>
      </c>
      <c r="D710" s="1" t="s">
        <v>3500</v>
      </c>
      <c r="E710" s="1" t="s">
        <v>888</v>
      </c>
      <c r="F710" s="19" t="s">
        <v>889</v>
      </c>
      <c r="H710" s="1">
        <v>35</v>
      </c>
      <c r="I710" s="27"/>
      <c r="J710" s="1" t="s">
        <v>890</v>
      </c>
      <c r="O710" s="1" t="s">
        <v>1005</v>
      </c>
      <c r="P710" s="1" t="s">
        <v>950</v>
      </c>
      <c r="W710" t="s">
        <v>3246</v>
      </c>
    </row>
    <row r="711" spans="1:25">
      <c r="A711" s="1" t="s">
        <v>3933</v>
      </c>
      <c r="B711" s="1" t="s">
        <v>1369</v>
      </c>
      <c r="C711" s="1" t="s">
        <v>612</v>
      </c>
      <c r="D711" s="1" t="s">
        <v>3501</v>
      </c>
      <c r="E711" s="1" t="s">
        <v>685</v>
      </c>
      <c r="F711" s="21" t="s">
        <v>686</v>
      </c>
      <c r="H711" s="1">
        <v>18</v>
      </c>
      <c r="I711" s="27"/>
      <c r="J711" s="1" t="s">
        <v>558</v>
      </c>
      <c r="O711" s="1" t="s">
        <v>844</v>
      </c>
      <c r="P711" s="1" t="s">
        <v>559</v>
      </c>
      <c r="W711" s="1" t="s">
        <v>3248</v>
      </c>
    </row>
    <row r="712" spans="1:25">
      <c r="A712" s="1" t="s">
        <v>3933</v>
      </c>
      <c r="B712" s="1" t="s">
        <v>1369</v>
      </c>
      <c r="C712" s="1" t="s">
        <v>612</v>
      </c>
      <c r="D712" s="1" t="s">
        <v>3501</v>
      </c>
      <c r="E712" s="1" t="s">
        <v>556</v>
      </c>
      <c r="F712" s="21" t="s">
        <v>557</v>
      </c>
      <c r="H712" s="1">
        <v>20</v>
      </c>
      <c r="I712" s="27"/>
      <c r="J712" s="1" t="s">
        <v>558</v>
      </c>
      <c r="O712" s="1" t="s">
        <v>844</v>
      </c>
      <c r="P712" s="1" t="s">
        <v>559</v>
      </c>
      <c r="W712" t="s">
        <v>3246</v>
      </c>
    </row>
    <row r="713" spans="1:25">
      <c r="A713" s="1" t="s">
        <v>3933</v>
      </c>
      <c r="B713" s="1" t="s">
        <v>1369</v>
      </c>
      <c r="C713" s="1" t="s">
        <v>612</v>
      </c>
      <c r="D713" s="1" t="s">
        <v>3501</v>
      </c>
      <c r="E713" s="1" t="s">
        <v>677</v>
      </c>
      <c r="F713" s="21" t="s">
        <v>678</v>
      </c>
      <c r="H713" s="1">
        <v>29</v>
      </c>
      <c r="I713" s="27"/>
      <c r="J713" s="1" t="s">
        <v>679</v>
      </c>
      <c r="O713" s="1" t="s">
        <v>844</v>
      </c>
      <c r="P713" s="1" t="s">
        <v>680</v>
      </c>
      <c r="W713" t="s">
        <v>3246</v>
      </c>
    </row>
    <row r="714" spans="1:25">
      <c r="A714" s="1" t="s">
        <v>3933</v>
      </c>
      <c r="B714" s="1" t="s">
        <v>1369</v>
      </c>
      <c r="C714" s="1" t="s">
        <v>612</v>
      </c>
      <c r="D714" s="1" t="s">
        <v>3501</v>
      </c>
      <c r="E714" s="1" t="s">
        <v>681</v>
      </c>
      <c r="F714" s="21" t="s">
        <v>682</v>
      </c>
      <c r="H714" s="1">
        <v>30</v>
      </c>
      <c r="I714" s="27"/>
      <c r="J714" s="1" t="s">
        <v>683</v>
      </c>
      <c r="O714" s="1" t="s">
        <v>684</v>
      </c>
      <c r="P714" s="1" t="s">
        <v>559</v>
      </c>
      <c r="W714" t="s">
        <v>3246</v>
      </c>
    </row>
    <row r="715" spans="1:25">
      <c r="A715" s="1" t="s">
        <v>3933</v>
      </c>
      <c r="B715" s="1" t="s">
        <v>1369</v>
      </c>
      <c r="C715" s="1" t="s">
        <v>2334</v>
      </c>
      <c r="D715" s="1" t="s">
        <v>3404</v>
      </c>
      <c r="E715" s="1" t="s">
        <v>2335</v>
      </c>
      <c r="F715" s="19" t="s">
        <v>2336</v>
      </c>
      <c r="G715" s="1" t="s">
        <v>2337</v>
      </c>
      <c r="H715" s="1">
        <v>50</v>
      </c>
      <c r="I715" s="27"/>
      <c r="J715" s="1" t="s">
        <v>2273</v>
      </c>
      <c r="O715" s="1" t="s">
        <v>218</v>
      </c>
      <c r="P715" s="1" t="s">
        <v>2036</v>
      </c>
      <c r="W715" t="s">
        <v>3246</v>
      </c>
    </row>
    <row r="716" spans="1:25">
      <c r="A716" s="1" t="s">
        <v>3933</v>
      </c>
      <c r="B716" s="1" t="s">
        <v>1369</v>
      </c>
      <c r="C716" s="1" t="s">
        <v>2334</v>
      </c>
      <c r="D716" s="1" t="s">
        <v>3404</v>
      </c>
      <c r="E716" s="1" t="s">
        <v>2338</v>
      </c>
      <c r="F716" s="19" t="s">
        <v>2339</v>
      </c>
      <c r="H716" s="1">
        <v>25</v>
      </c>
      <c r="I716" s="27"/>
      <c r="J716" s="1" t="s">
        <v>2273</v>
      </c>
      <c r="O716" s="1" t="s">
        <v>1917</v>
      </c>
      <c r="P716" s="1" t="s">
        <v>458</v>
      </c>
      <c r="W716" t="s">
        <v>3246</v>
      </c>
    </row>
    <row r="717" spans="1:25">
      <c r="A717" s="1" t="s">
        <v>3933</v>
      </c>
      <c r="B717" s="1" t="s">
        <v>1369</v>
      </c>
      <c r="C717" s="1" t="s">
        <v>2334</v>
      </c>
      <c r="D717" s="1" t="s">
        <v>3404</v>
      </c>
      <c r="E717" s="1" t="s">
        <v>2231</v>
      </c>
      <c r="F717" s="19" t="s">
        <v>1996</v>
      </c>
      <c r="G717" s="1" t="s">
        <v>1997</v>
      </c>
      <c r="H717" s="1">
        <v>70</v>
      </c>
      <c r="I717" s="27"/>
      <c r="J717" s="1" t="s">
        <v>2132</v>
      </c>
      <c r="O717" s="1" t="s">
        <v>1917</v>
      </c>
      <c r="P717" s="1" t="s">
        <v>1998</v>
      </c>
      <c r="W717" t="s">
        <v>3246</v>
      </c>
    </row>
    <row r="718" spans="1:25">
      <c r="A718" s="1" t="s">
        <v>3933</v>
      </c>
      <c r="B718" s="1" t="s">
        <v>1369</v>
      </c>
      <c r="C718" s="1" t="s">
        <v>2334</v>
      </c>
      <c r="D718" s="1" t="s">
        <v>3404</v>
      </c>
      <c r="E718" s="1" t="s">
        <v>1879</v>
      </c>
      <c r="F718" s="19" t="s">
        <v>1880</v>
      </c>
      <c r="G718" s="1" t="s">
        <v>1881</v>
      </c>
      <c r="H718" s="1">
        <v>17</v>
      </c>
      <c r="I718" s="27"/>
      <c r="J718" s="1" t="s">
        <v>2031</v>
      </c>
      <c r="O718" s="1" t="s">
        <v>1917</v>
      </c>
      <c r="P718" s="1" t="s">
        <v>1918</v>
      </c>
      <c r="W718" t="s">
        <v>3246</v>
      </c>
    </row>
    <row r="719" spans="1:25">
      <c r="A719" s="1" t="s">
        <v>3933</v>
      </c>
      <c r="B719" s="1" t="s">
        <v>1369</v>
      </c>
      <c r="C719" s="1" t="s">
        <v>2334</v>
      </c>
      <c r="D719" s="1" t="s">
        <v>3404</v>
      </c>
      <c r="E719" s="1" t="s">
        <v>2009</v>
      </c>
      <c r="F719" s="19" t="s">
        <v>2010</v>
      </c>
      <c r="H719" s="1">
        <v>11</v>
      </c>
      <c r="I719" s="27"/>
      <c r="J719" s="1" t="s">
        <v>2273</v>
      </c>
      <c r="O719" s="1" t="s">
        <v>218</v>
      </c>
      <c r="P719" s="1" t="s">
        <v>1812</v>
      </c>
      <c r="W719" t="s">
        <v>3246</v>
      </c>
    </row>
    <row r="720" spans="1:25">
      <c r="A720" s="1" t="s">
        <v>3933</v>
      </c>
      <c r="B720" s="1" t="s">
        <v>1369</v>
      </c>
      <c r="C720" s="1" t="s">
        <v>2334</v>
      </c>
      <c r="D720" s="1" t="s">
        <v>3404</v>
      </c>
      <c r="E720" s="1" t="s">
        <v>2059</v>
      </c>
      <c r="F720" s="19" t="s">
        <v>3167</v>
      </c>
      <c r="H720" s="1">
        <v>22</v>
      </c>
      <c r="I720" s="27"/>
      <c r="J720" s="1" t="s">
        <v>2273</v>
      </c>
      <c r="O720" s="1" t="s">
        <v>1917</v>
      </c>
      <c r="P720" s="1" t="s">
        <v>1812</v>
      </c>
      <c r="W720" t="s">
        <v>3246</v>
      </c>
    </row>
    <row r="721" spans="1:25">
      <c r="A721" s="1" t="s">
        <v>3933</v>
      </c>
      <c r="B721" s="1" t="s">
        <v>1369</v>
      </c>
      <c r="C721" s="1" t="s">
        <v>2334</v>
      </c>
      <c r="D721" s="1" t="s">
        <v>3404</v>
      </c>
      <c r="E721" s="1" t="s">
        <v>2060</v>
      </c>
      <c r="F721" s="19" t="s">
        <v>1945</v>
      </c>
      <c r="H721" s="1">
        <v>23</v>
      </c>
      <c r="I721" s="27"/>
      <c r="J721" s="1" t="s">
        <v>1946</v>
      </c>
      <c r="O721" s="1" t="s">
        <v>1917</v>
      </c>
      <c r="P721" s="1" t="s">
        <v>1998</v>
      </c>
      <c r="W721" t="s">
        <v>3246</v>
      </c>
    </row>
    <row r="722" spans="1:25">
      <c r="A722" s="1" t="s">
        <v>3933</v>
      </c>
      <c r="B722" s="1" t="s">
        <v>1369</v>
      </c>
      <c r="C722" s="1" t="s">
        <v>1114</v>
      </c>
      <c r="D722" s="1" t="s">
        <v>3502</v>
      </c>
      <c r="E722" s="1" t="s">
        <v>1244</v>
      </c>
      <c r="F722" s="4" t="s">
        <v>1115</v>
      </c>
      <c r="G722" s="1" t="s">
        <v>1116</v>
      </c>
      <c r="H722" s="1">
        <v>41</v>
      </c>
      <c r="I722" s="27"/>
      <c r="J722" s="1" t="s">
        <v>1471</v>
      </c>
      <c r="K722" s="1" t="s">
        <v>990</v>
      </c>
      <c r="O722" s="1" t="s">
        <v>1497</v>
      </c>
      <c r="P722" s="1" t="s">
        <v>991</v>
      </c>
      <c r="W722" t="s">
        <v>3246</v>
      </c>
      <c r="Y722" s="1" t="s">
        <v>3335</v>
      </c>
    </row>
    <row r="723" spans="1:25">
      <c r="A723" s="1" t="s">
        <v>3933</v>
      </c>
      <c r="B723" s="1" t="s">
        <v>1369</v>
      </c>
      <c r="C723" s="1" t="s">
        <v>1114</v>
      </c>
      <c r="D723" s="1" t="s">
        <v>3502</v>
      </c>
      <c r="E723" s="1" t="s">
        <v>1245</v>
      </c>
      <c r="F723" s="4" t="s">
        <v>1246</v>
      </c>
      <c r="G723" s="1" t="s">
        <v>1247</v>
      </c>
      <c r="H723" s="1">
        <v>30</v>
      </c>
      <c r="I723" s="27"/>
      <c r="J723" s="1" t="s">
        <v>892</v>
      </c>
      <c r="K723" s="1" t="s">
        <v>1010</v>
      </c>
      <c r="O723" s="1" t="s">
        <v>1497</v>
      </c>
      <c r="P723" s="1" t="s">
        <v>1011</v>
      </c>
      <c r="W723" t="s">
        <v>3246</v>
      </c>
      <c r="Y723" s="1" t="s">
        <v>3335</v>
      </c>
    </row>
    <row r="724" spans="1:25">
      <c r="A724" s="1" t="s">
        <v>3933</v>
      </c>
      <c r="B724" s="1" t="s">
        <v>1369</v>
      </c>
      <c r="C724" s="1" t="s">
        <v>931</v>
      </c>
      <c r="D724" s="1" t="s">
        <v>3504</v>
      </c>
      <c r="E724" s="1" t="s">
        <v>932</v>
      </c>
      <c r="F724" s="19" t="s">
        <v>1055</v>
      </c>
      <c r="H724" s="1">
        <v>25</v>
      </c>
      <c r="I724" s="27"/>
      <c r="J724" s="1" t="s">
        <v>987</v>
      </c>
      <c r="K724" s="1" t="s">
        <v>1182</v>
      </c>
      <c r="O724" s="1" t="s">
        <v>1183</v>
      </c>
      <c r="P724" s="1" t="s">
        <v>1184</v>
      </c>
      <c r="W724" s="1" t="s">
        <v>3248</v>
      </c>
    </row>
    <row r="725" spans="1:25">
      <c r="A725" s="1" t="s">
        <v>3933</v>
      </c>
      <c r="B725" s="1" t="s">
        <v>1369</v>
      </c>
      <c r="C725" s="1" t="s">
        <v>931</v>
      </c>
      <c r="D725" s="1" t="s">
        <v>3504</v>
      </c>
      <c r="E725" s="1" t="s">
        <v>1185</v>
      </c>
      <c r="F725" s="19" t="s">
        <v>983</v>
      </c>
      <c r="H725" s="1">
        <v>20</v>
      </c>
      <c r="I725" s="27"/>
      <c r="J725" s="1" t="s">
        <v>987</v>
      </c>
      <c r="K725" s="1" t="s">
        <v>984</v>
      </c>
      <c r="O725" s="1" t="s">
        <v>1051</v>
      </c>
      <c r="P725" s="1" t="s">
        <v>930</v>
      </c>
      <c r="W725" s="1" t="s">
        <v>3248</v>
      </c>
    </row>
    <row r="726" spans="1:25">
      <c r="A726" s="1" t="s">
        <v>3933</v>
      </c>
      <c r="B726" s="1" t="s">
        <v>1369</v>
      </c>
      <c r="C726" s="1" t="s">
        <v>931</v>
      </c>
      <c r="D726" s="1" t="s">
        <v>3504</v>
      </c>
      <c r="E726" s="1" t="s">
        <v>985</v>
      </c>
      <c r="F726" s="19" t="s">
        <v>986</v>
      </c>
      <c r="H726" s="1">
        <v>35</v>
      </c>
      <c r="I726" s="27"/>
      <c r="J726" s="1" t="s">
        <v>987</v>
      </c>
      <c r="K726" s="1" t="s">
        <v>988</v>
      </c>
      <c r="O726" s="1" t="s">
        <v>1051</v>
      </c>
      <c r="P726" s="1" t="s">
        <v>989</v>
      </c>
      <c r="W726" s="1" t="s">
        <v>3248</v>
      </c>
    </row>
    <row r="727" spans="1:25">
      <c r="A727" s="1" t="s">
        <v>3933</v>
      </c>
      <c r="B727" s="1" t="s">
        <v>1369</v>
      </c>
      <c r="C727" s="1" t="s">
        <v>931</v>
      </c>
      <c r="D727" s="1" t="s">
        <v>3504</v>
      </c>
      <c r="E727" s="1" t="s">
        <v>872</v>
      </c>
      <c r="F727" s="19" t="s">
        <v>873</v>
      </c>
      <c r="H727" s="1">
        <v>33</v>
      </c>
      <c r="I727" s="27"/>
      <c r="J727" s="1" t="s">
        <v>992</v>
      </c>
      <c r="O727" s="1" t="s">
        <v>1051</v>
      </c>
      <c r="P727" s="1" t="s">
        <v>989</v>
      </c>
      <c r="W727" s="1" t="s">
        <v>3248</v>
      </c>
    </row>
    <row r="728" spans="1:25">
      <c r="A728" s="1" t="s">
        <v>3933</v>
      </c>
      <c r="B728" s="1" t="s">
        <v>1369</v>
      </c>
      <c r="C728" s="1" t="s">
        <v>931</v>
      </c>
      <c r="D728" s="1" t="s">
        <v>3504</v>
      </c>
      <c r="E728" s="1" t="s">
        <v>993</v>
      </c>
      <c r="F728" s="19" t="s">
        <v>994</v>
      </c>
      <c r="H728" s="1">
        <v>40</v>
      </c>
      <c r="I728" s="27"/>
      <c r="J728" s="1" t="s">
        <v>1118</v>
      </c>
      <c r="O728" s="1" t="s">
        <v>1119</v>
      </c>
      <c r="P728" s="1" t="s">
        <v>989</v>
      </c>
      <c r="W728" s="1" t="s">
        <v>3248</v>
      </c>
    </row>
    <row r="729" spans="1:25">
      <c r="A729" s="1" t="s">
        <v>3933</v>
      </c>
      <c r="B729" s="1" t="s">
        <v>1369</v>
      </c>
      <c r="C729" s="1" t="s">
        <v>931</v>
      </c>
      <c r="D729" s="1" t="s">
        <v>3504</v>
      </c>
      <c r="E729" s="1" t="s">
        <v>3175</v>
      </c>
      <c r="F729" s="19" t="s">
        <v>1120</v>
      </c>
      <c r="H729" s="1">
        <v>50</v>
      </c>
      <c r="I729" s="27"/>
      <c r="J729" s="1" t="s">
        <v>1121</v>
      </c>
      <c r="O729" s="1" t="s">
        <v>1051</v>
      </c>
      <c r="P729" s="1" t="s">
        <v>930</v>
      </c>
      <c r="W729" s="1" t="s">
        <v>3248</v>
      </c>
    </row>
    <row r="730" spans="1:25">
      <c r="A730" s="1" t="s">
        <v>3933</v>
      </c>
      <c r="B730" s="1" t="s">
        <v>1369</v>
      </c>
      <c r="C730" s="1" t="s">
        <v>931</v>
      </c>
      <c r="D730" s="1" t="s">
        <v>3504</v>
      </c>
      <c r="E730" s="1" t="s">
        <v>1122</v>
      </c>
      <c r="F730" s="19" t="s">
        <v>1123</v>
      </c>
      <c r="H730" s="1">
        <v>40</v>
      </c>
      <c r="I730" s="27"/>
      <c r="J730" s="1" t="s">
        <v>992</v>
      </c>
      <c r="K730" s="1" t="s">
        <v>1124</v>
      </c>
      <c r="O730" s="1" t="s">
        <v>1183</v>
      </c>
      <c r="P730" s="1" t="s">
        <v>989</v>
      </c>
      <c r="W730" s="1" t="s">
        <v>3248</v>
      </c>
    </row>
    <row r="731" spans="1:25">
      <c r="A731" s="1" t="s">
        <v>3933</v>
      </c>
      <c r="B731" s="1" t="s">
        <v>1369</v>
      </c>
      <c r="C731" s="1" t="s">
        <v>931</v>
      </c>
      <c r="D731" s="1" t="s">
        <v>3504</v>
      </c>
      <c r="E731" s="1" t="s">
        <v>1125</v>
      </c>
      <c r="F731" s="19" t="s">
        <v>1126</v>
      </c>
      <c r="H731" s="1">
        <v>25</v>
      </c>
      <c r="I731" s="27"/>
      <c r="J731" s="1" t="s">
        <v>992</v>
      </c>
      <c r="O731" s="1" t="s">
        <v>1051</v>
      </c>
      <c r="P731" s="1" t="s">
        <v>989</v>
      </c>
      <c r="W731" s="1" t="s">
        <v>3248</v>
      </c>
    </row>
    <row r="732" spans="1:25">
      <c r="A732" s="1" t="s">
        <v>3933</v>
      </c>
      <c r="B732" s="1" t="s">
        <v>1369</v>
      </c>
      <c r="C732" s="1" t="s">
        <v>2181</v>
      </c>
      <c r="D732" s="1" t="s">
        <v>3509</v>
      </c>
      <c r="E732" s="1" t="s">
        <v>2182</v>
      </c>
      <c r="F732" s="19" t="s">
        <v>2183</v>
      </c>
      <c r="G732" s="1" t="s">
        <v>2184</v>
      </c>
      <c r="H732" s="1">
        <v>120</v>
      </c>
      <c r="I732" s="27"/>
      <c r="J732" s="1" t="s">
        <v>1798</v>
      </c>
      <c r="O732" s="1" t="s">
        <v>622</v>
      </c>
      <c r="P732" s="1" t="s">
        <v>2185</v>
      </c>
      <c r="W732" t="s">
        <v>3246</v>
      </c>
    </row>
    <row r="733" spans="1:25">
      <c r="A733" s="1" t="s">
        <v>3933</v>
      </c>
      <c r="B733" s="1" t="s">
        <v>1369</v>
      </c>
      <c r="C733" s="1" t="s">
        <v>2126</v>
      </c>
      <c r="D733" s="1" t="s">
        <v>3510</v>
      </c>
      <c r="E733" s="1" t="s">
        <v>2188</v>
      </c>
      <c r="F733" s="19" t="s">
        <v>2300</v>
      </c>
      <c r="H733" s="1">
        <v>50</v>
      </c>
      <c r="I733" s="27"/>
      <c r="J733" s="1" t="s">
        <v>503</v>
      </c>
      <c r="O733" s="1" t="s">
        <v>218</v>
      </c>
      <c r="P733" s="1" t="s">
        <v>1918</v>
      </c>
      <c r="W733" t="s">
        <v>3246</v>
      </c>
    </row>
    <row r="734" spans="1:25">
      <c r="A734" s="1" t="s">
        <v>3933</v>
      </c>
      <c r="B734" s="1" t="s">
        <v>1369</v>
      </c>
      <c r="C734" s="1" t="s">
        <v>2126</v>
      </c>
      <c r="D734" s="1" t="s">
        <v>3510</v>
      </c>
      <c r="E734" s="1" t="s">
        <v>2301</v>
      </c>
      <c r="F734" s="19" t="s">
        <v>2303</v>
      </c>
      <c r="G734" s="20" t="s">
        <v>2302</v>
      </c>
      <c r="H734" s="1">
        <v>30</v>
      </c>
      <c r="I734" s="27"/>
      <c r="J734" s="1" t="s">
        <v>1510</v>
      </c>
      <c r="K734" s="1" t="s">
        <v>2304</v>
      </c>
      <c r="O734" s="1" t="s">
        <v>1917</v>
      </c>
      <c r="P734" s="1" t="s">
        <v>1884</v>
      </c>
      <c r="W734" t="s">
        <v>3246</v>
      </c>
    </row>
    <row r="735" spans="1:25">
      <c r="A735" s="1" t="s">
        <v>3933</v>
      </c>
      <c r="B735" s="1" t="s">
        <v>1369</v>
      </c>
      <c r="C735" s="1" t="s">
        <v>2126</v>
      </c>
      <c r="D735" s="1" t="s">
        <v>3510</v>
      </c>
      <c r="E735" s="1" t="s">
        <v>2305</v>
      </c>
      <c r="F735" s="19" t="s">
        <v>2306</v>
      </c>
      <c r="H735" s="1">
        <v>35</v>
      </c>
      <c r="I735" s="27"/>
      <c r="J735" s="1" t="s">
        <v>2421</v>
      </c>
      <c r="O735" s="1" t="s">
        <v>218</v>
      </c>
      <c r="P735" s="1" t="s">
        <v>2422</v>
      </c>
      <c r="W735" t="s">
        <v>3246</v>
      </c>
    </row>
    <row r="736" spans="1:25">
      <c r="A736" s="1" t="s">
        <v>3933</v>
      </c>
      <c r="B736" s="1" t="s">
        <v>1369</v>
      </c>
      <c r="C736" s="1" t="s">
        <v>2126</v>
      </c>
      <c r="D736" s="1" t="s">
        <v>3510</v>
      </c>
      <c r="E736" s="1" t="s">
        <v>2423</v>
      </c>
      <c r="F736" s="19" t="s">
        <v>2430</v>
      </c>
      <c r="G736" s="1" t="s">
        <v>2431</v>
      </c>
      <c r="H736" s="1">
        <v>40</v>
      </c>
      <c r="I736" s="27"/>
      <c r="J736" s="1" t="s">
        <v>2432</v>
      </c>
      <c r="K736" s="1" t="s">
        <v>2433</v>
      </c>
      <c r="O736" s="1" t="s">
        <v>1917</v>
      </c>
      <c r="P736" s="1" t="s">
        <v>2434</v>
      </c>
      <c r="W736" t="s">
        <v>3246</v>
      </c>
    </row>
    <row r="737" spans="1:25">
      <c r="A737" s="1" t="s">
        <v>3933</v>
      </c>
      <c r="B737" s="1" t="s">
        <v>1369</v>
      </c>
      <c r="C737" s="1" t="s">
        <v>2126</v>
      </c>
      <c r="D737" s="1" t="s">
        <v>3510</v>
      </c>
      <c r="E737" s="1" t="s">
        <v>2435</v>
      </c>
      <c r="F737" s="19" t="s">
        <v>2436</v>
      </c>
      <c r="H737" s="1">
        <v>25</v>
      </c>
      <c r="I737" s="27"/>
      <c r="J737" s="1" t="s">
        <v>2049</v>
      </c>
      <c r="O737" s="1" t="s">
        <v>218</v>
      </c>
      <c r="P737" s="1" t="s">
        <v>2145</v>
      </c>
      <c r="W737" t="s">
        <v>3246</v>
      </c>
    </row>
    <row r="738" spans="1:25">
      <c r="A738" s="1" t="s">
        <v>3933</v>
      </c>
      <c r="B738" s="1" t="s">
        <v>1369</v>
      </c>
      <c r="C738" s="1" t="s">
        <v>2126</v>
      </c>
      <c r="D738" s="1" t="s">
        <v>3510</v>
      </c>
      <c r="E738" s="1" t="s">
        <v>2437</v>
      </c>
      <c r="F738" s="19" t="s">
        <v>2438</v>
      </c>
      <c r="H738" s="1">
        <v>28</v>
      </c>
      <c r="I738" s="27"/>
      <c r="J738" s="1" t="s">
        <v>2049</v>
      </c>
      <c r="O738" s="1" t="s">
        <v>1917</v>
      </c>
      <c r="P738" s="1" t="s">
        <v>1812</v>
      </c>
      <c r="W738" t="s">
        <v>3246</v>
      </c>
    </row>
    <row r="739" spans="1:25">
      <c r="A739" s="1" t="s">
        <v>3933</v>
      </c>
      <c r="B739" s="1" t="s">
        <v>1369</v>
      </c>
      <c r="C739" s="1" t="s">
        <v>2126</v>
      </c>
      <c r="D739" s="1" t="s">
        <v>3510</v>
      </c>
      <c r="E739" s="1" t="s">
        <v>2439</v>
      </c>
      <c r="F739" s="19" t="s">
        <v>2392</v>
      </c>
      <c r="H739" s="1">
        <v>27</v>
      </c>
      <c r="I739" s="27"/>
      <c r="J739" s="1" t="s">
        <v>2393</v>
      </c>
      <c r="O739" s="1" t="s">
        <v>1917</v>
      </c>
      <c r="P739" s="1" t="s">
        <v>2036</v>
      </c>
      <c r="W739" t="s">
        <v>3246</v>
      </c>
    </row>
    <row r="740" spans="1:25">
      <c r="A740" s="1" t="s">
        <v>3933</v>
      </c>
      <c r="B740" s="1" t="s">
        <v>1369</v>
      </c>
      <c r="C740" s="1" t="s">
        <v>660</v>
      </c>
      <c r="D740" s="1" t="s">
        <v>3385</v>
      </c>
      <c r="E740" s="1" t="s">
        <v>615</v>
      </c>
      <c r="F740" s="21" t="s">
        <v>616</v>
      </c>
      <c r="H740" s="1">
        <v>40</v>
      </c>
      <c r="I740" s="27"/>
      <c r="J740" s="1" t="s">
        <v>613</v>
      </c>
      <c r="K740" s="1" t="s">
        <v>652</v>
      </c>
      <c r="O740" s="1" t="s">
        <v>957</v>
      </c>
      <c r="P740" s="1" t="s">
        <v>661</v>
      </c>
      <c r="Q740"/>
      <c r="R740"/>
      <c r="W740" t="s">
        <v>3248</v>
      </c>
      <c r="Y740" s="1" t="s">
        <v>72</v>
      </c>
    </row>
    <row r="741" spans="1:25">
      <c r="A741" s="1" t="s">
        <v>3933</v>
      </c>
      <c r="B741" s="1" t="s">
        <v>1369</v>
      </c>
      <c r="C741" s="1" t="s">
        <v>660</v>
      </c>
      <c r="D741" s="1" t="s">
        <v>3385</v>
      </c>
      <c r="E741" s="1" t="s">
        <v>737</v>
      </c>
      <c r="F741" s="21" t="s">
        <v>738</v>
      </c>
      <c r="H741" s="1">
        <v>19</v>
      </c>
      <c r="I741" s="27"/>
      <c r="J741" s="1" t="s">
        <v>613</v>
      </c>
      <c r="K741" s="1" t="s">
        <v>652</v>
      </c>
      <c r="O741" s="1" t="s">
        <v>957</v>
      </c>
      <c r="P741" s="1" t="s">
        <v>661</v>
      </c>
      <c r="Q741"/>
      <c r="R741"/>
      <c r="W741" t="s">
        <v>3248</v>
      </c>
      <c r="Y741" s="1" t="s">
        <v>72</v>
      </c>
    </row>
    <row r="742" spans="1:25">
      <c r="A742" s="1" t="s">
        <v>3933</v>
      </c>
      <c r="B742" s="1" t="s">
        <v>1369</v>
      </c>
      <c r="C742" s="1" t="s">
        <v>660</v>
      </c>
      <c r="D742" s="1" t="s">
        <v>3385</v>
      </c>
      <c r="E742" s="1" t="s">
        <v>739</v>
      </c>
      <c r="F742" s="21" t="s">
        <v>740</v>
      </c>
      <c r="H742" s="1">
        <v>90</v>
      </c>
      <c r="I742" s="27"/>
      <c r="J742" s="1" t="s">
        <v>613</v>
      </c>
      <c r="K742" s="1" t="s">
        <v>652</v>
      </c>
      <c r="O742" s="1" t="s">
        <v>957</v>
      </c>
      <c r="P742" s="1" t="s">
        <v>661</v>
      </c>
      <c r="Q742"/>
      <c r="R742"/>
      <c r="W742" t="s">
        <v>3248</v>
      </c>
    </row>
    <row r="743" spans="1:25">
      <c r="A743" s="1" t="s">
        <v>3933</v>
      </c>
      <c r="B743" s="1" t="s">
        <v>1369</v>
      </c>
      <c r="C743" s="1" t="s">
        <v>660</v>
      </c>
      <c r="D743" s="1" t="s">
        <v>3385</v>
      </c>
      <c r="E743" s="1" t="s">
        <v>741</v>
      </c>
      <c r="F743" s="21" t="s">
        <v>742</v>
      </c>
      <c r="H743" s="1">
        <v>58</v>
      </c>
      <c r="I743" s="27"/>
      <c r="J743" s="1" t="s">
        <v>613</v>
      </c>
      <c r="K743" s="1" t="s">
        <v>652</v>
      </c>
      <c r="O743" s="1" t="s">
        <v>957</v>
      </c>
      <c r="P743" s="1" t="s">
        <v>661</v>
      </c>
      <c r="Q743"/>
      <c r="R743"/>
      <c r="W743" t="s">
        <v>3248</v>
      </c>
    </row>
    <row r="744" spans="1:25">
      <c r="A744" s="1" t="s">
        <v>3933</v>
      </c>
      <c r="B744" s="1" t="s">
        <v>1369</v>
      </c>
      <c r="C744" s="1" t="s">
        <v>660</v>
      </c>
      <c r="D744" s="1" t="s">
        <v>3385</v>
      </c>
      <c r="E744" s="1" t="s">
        <v>743</v>
      </c>
      <c r="F744" s="21" t="s">
        <v>744</v>
      </c>
      <c r="H744" s="1">
        <v>35</v>
      </c>
      <c r="I744" s="27"/>
      <c r="J744" s="1" t="s">
        <v>613</v>
      </c>
      <c r="K744" s="1" t="s">
        <v>652</v>
      </c>
      <c r="O744" s="1" t="s">
        <v>957</v>
      </c>
      <c r="P744" s="1" t="s">
        <v>661</v>
      </c>
      <c r="W744" t="s">
        <v>3248</v>
      </c>
    </row>
    <row r="745" spans="1:25">
      <c r="A745" s="1" t="s">
        <v>3933</v>
      </c>
      <c r="B745" s="1" t="s">
        <v>1369</v>
      </c>
      <c r="C745" s="1" t="s">
        <v>660</v>
      </c>
      <c r="D745" s="1" t="s">
        <v>3385</v>
      </c>
      <c r="E745" s="1" t="s">
        <v>745</v>
      </c>
      <c r="F745" s="21" t="s">
        <v>746</v>
      </c>
      <c r="H745" s="1">
        <v>40</v>
      </c>
      <c r="I745" s="27"/>
      <c r="J745" s="1" t="s">
        <v>613</v>
      </c>
      <c r="K745" s="1" t="s">
        <v>652</v>
      </c>
      <c r="O745" s="1" t="s">
        <v>957</v>
      </c>
      <c r="P745" s="1" t="s">
        <v>661</v>
      </c>
      <c r="W745" t="s">
        <v>3248</v>
      </c>
    </row>
    <row r="746" spans="1:25">
      <c r="A746" s="1" t="s">
        <v>3933</v>
      </c>
      <c r="B746" s="1" t="s">
        <v>1369</v>
      </c>
      <c r="C746" s="1" t="s">
        <v>660</v>
      </c>
      <c r="D746" s="1" t="s">
        <v>3385</v>
      </c>
      <c r="E746" s="1" t="s">
        <v>747</v>
      </c>
      <c r="F746" s="21" t="s">
        <v>748</v>
      </c>
      <c r="H746" s="1">
        <v>30</v>
      </c>
      <c r="I746" s="27"/>
      <c r="J746" s="1" t="s">
        <v>613</v>
      </c>
      <c r="K746" s="1" t="s">
        <v>652</v>
      </c>
      <c r="O746" s="1" t="s">
        <v>957</v>
      </c>
      <c r="P746" s="1" t="s">
        <v>661</v>
      </c>
      <c r="W746" t="s">
        <v>3248</v>
      </c>
      <c r="Y746" s="1" t="s">
        <v>72</v>
      </c>
    </row>
    <row r="747" spans="1:25">
      <c r="A747" s="1" t="s">
        <v>3933</v>
      </c>
      <c r="B747" s="1" t="s">
        <v>1369</v>
      </c>
      <c r="C747" s="1" t="s">
        <v>660</v>
      </c>
      <c r="D747" s="1" t="s">
        <v>3385</v>
      </c>
      <c r="E747" s="1" t="s">
        <v>749</v>
      </c>
      <c r="F747" s="21" t="s">
        <v>625</v>
      </c>
      <c r="H747" s="1">
        <v>50</v>
      </c>
      <c r="I747" s="27"/>
      <c r="J747" s="1" t="s">
        <v>613</v>
      </c>
      <c r="K747" s="1" t="s">
        <v>652</v>
      </c>
      <c r="O747" s="1" t="s">
        <v>957</v>
      </c>
      <c r="P747" s="1" t="s">
        <v>661</v>
      </c>
      <c r="W747" t="s">
        <v>3248</v>
      </c>
      <c r="Y747" s="1" t="s">
        <v>72</v>
      </c>
    </row>
    <row r="748" spans="1:25">
      <c r="A748" s="1" t="s">
        <v>3933</v>
      </c>
      <c r="B748" s="1" t="s">
        <v>1369</v>
      </c>
      <c r="C748" s="1" t="s">
        <v>660</v>
      </c>
      <c r="D748" s="1" t="s">
        <v>3385</v>
      </c>
      <c r="E748" s="1" t="s">
        <v>626</v>
      </c>
      <c r="F748" s="21" t="s">
        <v>627</v>
      </c>
      <c r="H748" s="1">
        <v>45</v>
      </c>
      <c r="I748" s="27"/>
      <c r="J748" s="1" t="s">
        <v>613</v>
      </c>
      <c r="K748" s="1" t="s">
        <v>652</v>
      </c>
      <c r="O748" s="1" t="s">
        <v>957</v>
      </c>
      <c r="P748" s="1" t="s">
        <v>661</v>
      </c>
      <c r="W748" t="s">
        <v>3248</v>
      </c>
      <c r="Y748" s="1" t="s">
        <v>72</v>
      </c>
    </row>
    <row r="749" spans="1:25">
      <c r="A749" s="1" t="s">
        <v>3933</v>
      </c>
      <c r="B749" s="1" t="s">
        <v>1369</v>
      </c>
      <c r="C749" s="1" t="s">
        <v>660</v>
      </c>
      <c r="D749" s="1" t="s">
        <v>3385</v>
      </c>
      <c r="E749" s="1" t="s">
        <v>628</v>
      </c>
      <c r="F749" s="21" t="s">
        <v>875</v>
      </c>
      <c r="H749" s="1">
        <v>40</v>
      </c>
      <c r="I749" s="27"/>
      <c r="J749" s="1" t="s">
        <v>613</v>
      </c>
      <c r="K749" s="1" t="s">
        <v>652</v>
      </c>
      <c r="O749" s="1" t="s">
        <v>957</v>
      </c>
      <c r="P749" s="1" t="s">
        <v>661</v>
      </c>
      <c r="W749" t="s">
        <v>3248</v>
      </c>
    </row>
    <row r="750" spans="1:25">
      <c r="A750" s="1" t="s">
        <v>3933</v>
      </c>
      <c r="B750" s="1" t="s">
        <v>1369</v>
      </c>
      <c r="C750" s="1" t="s">
        <v>660</v>
      </c>
      <c r="D750" s="1" t="s">
        <v>3385</v>
      </c>
      <c r="E750" s="1" t="s">
        <v>706</v>
      </c>
      <c r="F750" s="21" t="s">
        <v>876</v>
      </c>
      <c r="H750" s="1">
        <v>45</v>
      </c>
      <c r="I750" s="27"/>
      <c r="J750" s="1" t="s">
        <v>613</v>
      </c>
      <c r="K750" s="1" t="s">
        <v>652</v>
      </c>
      <c r="O750" s="1" t="s">
        <v>957</v>
      </c>
      <c r="P750" s="1" t="s">
        <v>661</v>
      </c>
      <c r="W750" t="s">
        <v>3248</v>
      </c>
    </row>
    <row r="751" spans="1:25">
      <c r="A751" s="1" t="s">
        <v>3933</v>
      </c>
      <c r="B751" s="1" t="s">
        <v>1369</v>
      </c>
      <c r="C751" s="1" t="s">
        <v>660</v>
      </c>
      <c r="D751" s="1" t="s">
        <v>3385</v>
      </c>
      <c r="E751" s="1" t="s">
        <v>578</v>
      </c>
      <c r="F751" s="21" t="s">
        <v>579</v>
      </c>
      <c r="H751" s="1">
        <v>47</v>
      </c>
      <c r="I751" s="27"/>
      <c r="J751" s="1" t="s">
        <v>613</v>
      </c>
      <c r="K751" s="1" t="s">
        <v>652</v>
      </c>
      <c r="O751" s="1" t="s">
        <v>957</v>
      </c>
      <c r="P751" s="1" t="s">
        <v>661</v>
      </c>
      <c r="W751" t="s">
        <v>3248</v>
      </c>
    </row>
    <row r="752" spans="1:25">
      <c r="A752" s="1" t="s">
        <v>3933</v>
      </c>
      <c r="B752" s="1" t="s">
        <v>1369</v>
      </c>
      <c r="C752" s="1" t="s">
        <v>660</v>
      </c>
      <c r="D752" s="1" t="s">
        <v>3385</v>
      </c>
      <c r="E752" s="1" t="s">
        <v>707</v>
      </c>
      <c r="F752" s="21" t="s">
        <v>708</v>
      </c>
      <c r="H752" s="1">
        <v>38</v>
      </c>
      <c r="I752" s="27"/>
      <c r="J752" s="1" t="s">
        <v>613</v>
      </c>
      <c r="K752" s="1" t="s">
        <v>652</v>
      </c>
      <c r="O752" s="1" t="s">
        <v>957</v>
      </c>
      <c r="P752" s="1" t="s">
        <v>661</v>
      </c>
      <c r="W752" t="s">
        <v>3248</v>
      </c>
    </row>
    <row r="753" spans="1:25">
      <c r="A753" s="1" t="s">
        <v>3933</v>
      </c>
      <c r="B753" s="1" t="s">
        <v>1369</v>
      </c>
      <c r="C753" s="1" t="s">
        <v>660</v>
      </c>
      <c r="D753" s="1" t="s">
        <v>3385</v>
      </c>
      <c r="E753" s="1" t="s">
        <v>709</v>
      </c>
      <c r="F753" s="21" t="s">
        <v>710</v>
      </c>
      <c r="H753" s="1">
        <v>31</v>
      </c>
      <c r="I753" s="27"/>
      <c r="J753" s="1" t="s">
        <v>613</v>
      </c>
      <c r="K753" s="1" t="s">
        <v>652</v>
      </c>
      <c r="O753" s="1" t="s">
        <v>957</v>
      </c>
      <c r="P753" s="1" t="s">
        <v>661</v>
      </c>
      <c r="W753" t="s">
        <v>3248</v>
      </c>
    </row>
    <row r="754" spans="1:25">
      <c r="A754" s="1" t="s">
        <v>3933</v>
      </c>
      <c r="B754" s="1" t="s">
        <v>1369</v>
      </c>
      <c r="C754" s="1" t="s">
        <v>660</v>
      </c>
      <c r="D754" s="1" t="s">
        <v>3385</v>
      </c>
      <c r="E754" s="1" t="s">
        <v>711</v>
      </c>
      <c r="F754" s="21" t="s">
        <v>713</v>
      </c>
      <c r="H754" s="1">
        <v>75</v>
      </c>
      <c r="I754" s="27"/>
      <c r="J754" s="1" t="s">
        <v>613</v>
      </c>
      <c r="K754" s="1" t="s">
        <v>652</v>
      </c>
      <c r="O754" s="1" t="s">
        <v>957</v>
      </c>
      <c r="P754" s="1" t="s">
        <v>661</v>
      </c>
      <c r="W754" t="s">
        <v>3248</v>
      </c>
    </row>
    <row r="755" spans="1:25">
      <c r="A755" s="1" t="s">
        <v>3933</v>
      </c>
      <c r="B755" s="1" t="s">
        <v>1369</v>
      </c>
      <c r="C755" s="1" t="s">
        <v>660</v>
      </c>
      <c r="D755" s="1" t="s">
        <v>3385</v>
      </c>
      <c r="E755" s="1" t="s">
        <v>714</v>
      </c>
      <c r="F755" s="21" t="s">
        <v>715</v>
      </c>
      <c r="H755" s="1">
        <v>70</v>
      </c>
      <c r="I755" s="27"/>
      <c r="J755" s="1" t="s">
        <v>613</v>
      </c>
      <c r="K755" s="1" t="s">
        <v>652</v>
      </c>
      <c r="O755" s="1" t="s">
        <v>957</v>
      </c>
      <c r="P755" s="1" t="s">
        <v>661</v>
      </c>
      <c r="W755" t="s">
        <v>3248</v>
      </c>
    </row>
    <row r="756" spans="1:25">
      <c r="A756" s="1" t="s">
        <v>3933</v>
      </c>
      <c r="B756" s="1" t="s">
        <v>1369</v>
      </c>
      <c r="C756" s="1" t="s">
        <v>660</v>
      </c>
      <c r="D756" s="1" t="s">
        <v>3385</v>
      </c>
      <c r="E756" s="1" t="s">
        <v>716</v>
      </c>
      <c r="F756" s="21" t="s">
        <v>717</v>
      </c>
      <c r="H756" s="1">
        <v>27</v>
      </c>
      <c r="I756" s="27"/>
      <c r="J756" s="1" t="s">
        <v>613</v>
      </c>
      <c r="K756" s="1" t="s">
        <v>652</v>
      </c>
      <c r="O756" s="1" t="s">
        <v>957</v>
      </c>
      <c r="P756" s="1" t="s">
        <v>661</v>
      </c>
      <c r="W756" t="s">
        <v>3248</v>
      </c>
      <c r="Y756" s="1" t="s">
        <v>617</v>
      </c>
    </row>
    <row r="757" spans="1:25">
      <c r="A757" s="1" t="s">
        <v>3933</v>
      </c>
      <c r="B757" s="1" t="s">
        <v>1369</v>
      </c>
      <c r="C757" s="1" t="s">
        <v>660</v>
      </c>
      <c r="D757" s="1" t="s">
        <v>3385</v>
      </c>
      <c r="E757" s="1" t="s">
        <v>596</v>
      </c>
      <c r="F757" s="21" t="s">
        <v>597</v>
      </c>
      <c r="H757" s="1">
        <v>39</v>
      </c>
      <c r="I757" s="27"/>
      <c r="J757" s="1" t="s">
        <v>613</v>
      </c>
      <c r="K757" s="1" t="s">
        <v>652</v>
      </c>
      <c r="O757" s="1" t="s">
        <v>957</v>
      </c>
      <c r="P757" s="1" t="s">
        <v>661</v>
      </c>
      <c r="W757" t="s">
        <v>3248</v>
      </c>
    </row>
    <row r="758" spans="1:25">
      <c r="A758" s="1" t="s">
        <v>3933</v>
      </c>
      <c r="B758" s="1" t="s">
        <v>1369</v>
      </c>
      <c r="C758" s="1" t="s">
        <v>660</v>
      </c>
      <c r="D758" s="1" t="s">
        <v>3385</v>
      </c>
      <c r="E758" s="1" t="s">
        <v>598</v>
      </c>
      <c r="F758" s="21" t="s">
        <v>599</v>
      </c>
      <c r="H758" s="1">
        <v>30</v>
      </c>
      <c r="I758" s="27"/>
      <c r="J758" s="1" t="s">
        <v>613</v>
      </c>
      <c r="K758" s="1" t="s">
        <v>652</v>
      </c>
      <c r="O758" s="1" t="s">
        <v>957</v>
      </c>
      <c r="P758" s="1" t="s">
        <v>661</v>
      </c>
      <c r="W758" t="s">
        <v>3248</v>
      </c>
    </row>
    <row r="759" spans="1:25">
      <c r="A759" s="1" t="s">
        <v>3933</v>
      </c>
      <c r="B759" s="1" t="s">
        <v>1369</v>
      </c>
      <c r="C759" s="1" t="s">
        <v>660</v>
      </c>
      <c r="D759" s="1" t="s">
        <v>3385</v>
      </c>
      <c r="E759" s="1" t="s">
        <v>600</v>
      </c>
      <c r="F759" s="21" t="s">
        <v>602</v>
      </c>
      <c r="H759" s="1">
        <v>66</v>
      </c>
      <c r="I759" s="27"/>
      <c r="J759" s="1" t="s">
        <v>613</v>
      </c>
      <c r="K759" s="1" t="s">
        <v>652</v>
      </c>
      <c r="O759" s="1" t="s">
        <v>957</v>
      </c>
      <c r="P759" s="1" t="s">
        <v>661</v>
      </c>
      <c r="W759" s="1" t="s">
        <v>3248</v>
      </c>
    </row>
    <row r="760" spans="1:25">
      <c r="A760" s="1" t="s">
        <v>3933</v>
      </c>
      <c r="B760" s="1" t="s">
        <v>1369</v>
      </c>
      <c r="C760" s="1" t="s">
        <v>660</v>
      </c>
      <c r="D760" s="1" t="s">
        <v>3385</v>
      </c>
      <c r="E760" s="1" t="s">
        <v>482</v>
      </c>
      <c r="F760" s="21" t="s">
        <v>603</v>
      </c>
      <c r="H760" s="1">
        <v>50</v>
      </c>
      <c r="I760" s="27"/>
      <c r="J760" s="1" t="s">
        <v>613</v>
      </c>
      <c r="K760" s="1" t="s">
        <v>652</v>
      </c>
      <c r="O760" s="1" t="s">
        <v>957</v>
      </c>
      <c r="P760" s="1" t="s">
        <v>661</v>
      </c>
      <c r="W760" s="1" t="s">
        <v>3248</v>
      </c>
      <c r="Y760" s="1" t="s">
        <v>72</v>
      </c>
    </row>
    <row r="761" spans="1:25">
      <c r="A761" s="1" t="s">
        <v>3933</v>
      </c>
      <c r="B761" s="1" t="s">
        <v>1369</v>
      </c>
      <c r="C761" s="1" t="s">
        <v>660</v>
      </c>
      <c r="D761" s="1" t="s">
        <v>3385</v>
      </c>
      <c r="E761" s="1" t="s">
        <v>604</v>
      </c>
      <c r="F761" s="21" t="s">
        <v>605</v>
      </c>
      <c r="H761" s="1">
        <v>37</v>
      </c>
      <c r="I761" s="27"/>
      <c r="J761" s="1" t="s">
        <v>613</v>
      </c>
      <c r="K761" s="1" t="s">
        <v>652</v>
      </c>
      <c r="O761" s="1" t="s">
        <v>957</v>
      </c>
      <c r="P761" s="1" t="s">
        <v>661</v>
      </c>
      <c r="W761" s="1" t="s">
        <v>3248</v>
      </c>
    </row>
    <row r="762" spans="1:25">
      <c r="A762" s="1" t="s">
        <v>3933</v>
      </c>
      <c r="B762" s="1" t="s">
        <v>1369</v>
      </c>
      <c r="C762" s="1" t="s">
        <v>660</v>
      </c>
      <c r="D762" s="1" t="s">
        <v>3385</v>
      </c>
      <c r="E762" s="1" t="s">
        <v>485</v>
      </c>
      <c r="F762" s="21" t="s">
        <v>486</v>
      </c>
      <c r="H762" s="1">
        <v>40</v>
      </c>
      <c r="I762" s="27"/>
      <c r="J762" s="1" t="s">
        <v>613</v>
      </c>
      <c r="K762" s="1" t="s">
        <v>652</v>
      </c>
      <c r="O762" s="1" t="s">
        <v>957</v>
      </c>
      <c r="P762" s="1" t="s">
        <v>661</v>
      </c>
      <c r="W762" s="1" t="s">
        <v>3248</v>
      </c>
    </row>
    <row r="763" spans="1:25">
      <c r="A763" s="1" t="s">
        <v>3933</v>
      </c>
      <c r="B763" s="1" t="s">
        <v>1369</v>
      </c>
      <c r="C763" s="1" t="s">
        <v>660</v>
      </c>
      <c r="D763" s="1" t="s">
        <v>3385</v>
      </c>
      <c r="E763" s="1" t="s">
        <v>611</v>
      </c>
      <c r="F763" s="21" t="s">
        <v>610</v>
      </c>
      <c r="H763" s="1">
        <v>30</v>
      </c>
      <c r="I763" s="27"/>
      <c r="J763" s="1" t="s">
        <v>613</v>
      </c>
      <c r="K763" s="1" t="s">
        <v>652</v>
      </c>
      <c r="O763" s="1" t="s">
        <v>957</v>
      </c>
      <c r="P763" s="1" t="s">
        <v>661</v>
      </c>
      <c r="W763" s="1" t="s">
        <v>3248</v>
      </c>
    </row>
    <row r="764" spans="1:25">
      <c r="A764" s="1" t="s">
        <v>3933</v>
      </c>
      <c r="B764" s="1" t="s">
        <v>1369</v>
      </c>
      <c r="C764" s="1" t="s">
        <v>3042</v>
      </c>
      <c r="D764" s="1" t="s">
        <v>3386</v>
      </c>
      <c r="E764" s="1" t="s">
        <v>1047</v>
      </c>
      <c r="F764" s="19" t="s">
        <v>1048</v>
      </c>
      <c r="H764" s="1">
        <v>18</v>
      </c>
      <c r="I764" s="27"/>
      <c r="J764" s="1" t="s">
        <v>1049</v>
      </c>
      <c r="K764" s="1" t="s">
        <v>1050</v>
      </c>
      <c r="O764" s="1" t="s">
        <v>1051</v>
      </c>
      <c r="P764" s="1" t="s">
        <v>930</v>
      </c>
      <c r="W764" s="1" t="s">
        <v>3246</v>
      </c>
    </row>
    <row r="765" spans="1:25">
      <c r="A765" s="1" t="s">
        <v>3933</v>
      </c>
      <c r="B765" s="1" t="s">
        <v>1369</v>
      </c>
      <c r="C765" s="1" t="s">
        <v>1953</v>
      </c>
      <c r="D765" s="1" t="s">
        <v>3520</v>
      </c>
      <c r="E765" s="1" t="s">
        <v>1954</v>
      </c>
      <c r="F765" s="19" t="s">
        <v>2071</v>
      </c>
      <c r="H765" s="1">
        <v>15</v>
      </c>
      <c r="I765" s="27"/>
      <c r="J765" s="1" t="s">
        <v>2273</v>
      </c>
      <c r="O765" s="1" t="s">
        <v>2072</v>
      </c>
      <c r="P765" s="1" t="s">
        <v>113</v>
      </c>
      <c r="W765" s="1" t="s">
        <v>3246</v>
      </c>
      <c r="Y765" s="1" t="s">
        <v>114</v>
      </c>
    </row>
    <row r="766" spans="1:25">
      <c r="A766" s="1" t="s">
        <v>3933</v>
      </c>
      <c r="B766" s="1" t="s">
        <v>1369</v>
      </c>
      <c r="C766" s="1" t="s">
        <v>1953</v>
      </c>
      <c r="D766" s="1" t="s">
        <v>3520</v>
      </c>
      <c r="E766" s="1" t="s">
        <v>2073</v>
      </c>
      <c r="F766" s="19" t="s">
        <v>2074</v>
      </c>
      <c r="H766" s="1">
        <v>10</v>
      </c>
      <c r="I766" s="27"/>
      <c r="J766" s="1" t="s">
        <v>1755</v>
      </c>
      <c r="O766" s="1" t="s">
        <v>218</v>
      </c>
      <c r="P766" s="1" t="s">
        <v>2036</v>
      </c>
      <c r="W766" s="1" t="s">
        <v>3246</v>
      </c>
    </row>
    <row r="767" spans="1:25">
      <c r="A767" s="1" t="s">
        <v>3933</v>
      </c>
      <c r="B767" s="1" t="s">
        <v>1369</v>
      </c>
      <c r="C767" s="1" t="s">
        <v>1953</v>
      </c>
      <c r="D767" s="1" t="s">
        <v>3520</v>
      </c>
      <c r="E767" s="1" t="s">
        <v>2075</v>
      </c>
      <c r="F767" s="19" t="s">
        <v>2129</v>
      </c>
      <c r="H767" s="1">
        <v>35</v>
      </c>
      <c r="I767" s="27"/>
      <c r="J767" s="1" t="s">
        <v>2031</v>
      </c>
      <c r="O767" s="1" t="s">
        <v>2128</v>
      </c>
      <c r="P767" s="1" t="s">
        <v>1918</v>
      </c>
      <c r="W767" s="1" t="s">
        <v>3246</v>
      </c>
    </row>
    <row r="768" spans="1:25">
      <c r="A768" s="1" t="s">
        <v>3933</v>
      </c>
      <c r="B768" s="1" t="s">
        <v>1369</v>
      </c>
      <c r="C768" s="1" t="s">
        <v>1953</v>
      </c>
      <c r="D768" s="1" t="s">
        <v>3520</v>
      </c>
      <c r="E768" s="1" t="s">
        <v>2130</v>
      </c>
      <c r="F768" s="19" t="s">
        <v>2131</v>
      </c>
      <c r="H768" s="1">
        <v>20</v>
      </c>
      <c r="I768" s="27"/>
      <c r="J768" s="1" t="s">
        <v>2132</v>
      </c>
      <c r="O768" s="1" t="s">
        <v>2015</v>
      </c>
      <c r="W768" s="1" t="s">
        <v>3246</v>
      </c>
    </row>
    <row r="769" spans="1:25">
      <c r="A769" s="1" t="s">
        <v>3933</v>
      </c>
      <c r="B769" s="1" t="s">
        <v>1369</v>
      </c>
      <c r="C769" s="1" t="s">
        <v>1953</v>
      </c>
      <c r="D769" s="1" t="s">
        <v>3520</v>
      </c>
      <c r="E769" s="1" t="s">
        <v>2016</v>
      </c>
      <c r="F769" s="19" t="s">
        <v>1894</v>
      </c>
      <c r="H769" s="1">
        <v>30</v>
      </c>
      <c r="I769" s="27"/>
      <c r="J769" s="1" t="s">
        <v>2031</v>
      </c>
      <c r="O769" s="1" t="s">
        <v>1917</v>
      </c>
      <c r="P769" s="1" t="s">
        <v>1895</v>
      </c>
      <c r="W769" s="1" t="s">
        <v>3246</v>
      </c>
    </row>
    <row r="770" spans="1:25">
      <c r="A770" s="1" t="s">
        <v>3933</v>
      </c>
      <c r="B770" s="1" t="s">
        <v>1369</v>
      </c>
      <c r="C770" s="1" t="s">
        <v>1953</v>
      </c>
      <c r="D770" s="1" t="s">
        <v>3520</v>
      </c>
      <c r="E770" s="1" t="s">
        <v>1896</v>
      </c>
      <c r="F770" s="19" t="s">
        <v>1897</v>
      </c>
      <c r="H770" s="1">
        <v>22</v>
      </c>
      <c r="I770" s="27"/>
      <c r="J770" s="1" t="s">
        <v>2031</v>
      </c>
      <c r="O770" s="1" t="s">
        <v>1898</v>
      </c>
      <c r="W770" s="1" t="s">
        <v>3246</v>
      </c>
      <c r="Y770"/>
    </row>
    <row r="771" spans="1:25">
      <c r="A771" s="1" t="s">
        <v>3933</v>
      </c>
      <c r="B771" s="1" t="s">
        <v>1369</v>
      </c>
      <c r="C771" s="1" t="s">
        <v>1953</v>
      </c>
      <c r="D771" s="1" t="s">
        <v>3520</v>
      </c>
      <c r="E771" s="1" t="s">
        <v>1899</v>
      </c>
      <c r="F771" s="19" t="s">
        <v>1900</v>
      </c>
      <c r="H771" s="1">
        <v>21</v>
      </c>
      <c r="I771" s="27"/>
      <c r="J771" s="1" t="s">
        <v>1901</v>
      </c>
      <c r="O771" s="1" t="s">
        <v>2072</v>
      </c>
      <c r="P771" s="1" t="s">
        <v>1902</v>
      </c>
      <c r="W771" s="1" t="s">
        <v>3246</v>
      </c>
    </row>
    <row r="772" spans="1:25">
      <c r="A772" s="1" t="s">
        <v>3933</v>
      </c>
      <c r="B772" s="1" t="s">
        <v>1369</v>
      </c>
      <c r="C772" s="1" t="s">
        <v>1953</v>
      </c>
      <c r="D772" s="1" t="s">
        <v>3520</v>
      </c>
      <c r="E772" s="1" t="s">
        <v>1903</v>
      </c>
      <c r="F772" s="19" t="s">
        <v>1904</v>
      </c>
      <c r="H772" s="1">
        <v>40</v>
      </c>
      <c r="I772" s="27"/>
      <c r="J772" s="1" t="s">
        <v>2140</v>
      </c>
      <c r="O772" s="1" t="s">
        <v>1917</v>
      </c>
      <c r="P772" s="1" t="s">
        <v>2141</v>
      </c>
      <c r="W772" s="1" t="s">
        <v>3246</v>
      </c>
      <c r="Y772" s="1" t="s">
        <v>115</v>
      </c>
    </row>
    <row r="773" spans="1:25">
      <c r="A773" s="1" t="s">
        <v>3933</v>
      </c>
      <c r="B773" s="1" t="s">
        <v>1369</v>
      </c>
      <c r="C773" s="1" t="s">
        <v>2192</v>
      </c>
      <c r="D773" s="1" t="s">
        <v>3295</v>
      </c>
      <c r="E773" s="1" t="s">
        <v>2193</v>
      </c>
      <c r="F773" s="19" t="s">
        <v>2078</v>
      </c>
      <c r="G773" s="1" t="s">
        <v>1961</v>
      </c>
      <c r="H773" s="1">
        <v>60</v>
      </c>
      <c r="I773" s="27"/>
      <c r="J773" s="1" t="s">
        <v>1963</v>
      </c>
      <c r="O773" s="1" t="s">
        <v>2072</v>
      </c>
      <c r="P773" s="1" t="s">
        <v>1964</v>
      </c>
      <c r="W773" s="23" t="s">
        <v>3254</v>
      </c>
    </row>
    <row r="774" spans="1:25">
      <c r="A774" s="1" t="s">
        <v>3933</v>
      </c>
      <c r="B774" s="1" t="s">
        <v>1369</v>
      </c>
      <c r="C774" s="1" t="s">
        <v>2192</v>
      </c>
      <c r="D774" s="1" t="s">
        <v>3295</v>
      </c>
      <c r="E774" s="1" t="s">
        <v>2387</v>
      </c>
      <c r="F774" s="19" t="s">
        <v>2163</v>
      </c>
      <c r="G774" s="1" t="s">
        <v>2385</v>
      </c>
      <c r="H774" s="1">
        <v>85</v>
      </c>
      <c r="I774" s="27"/>
      <c r="J774" s="1" t="s">
        <v>2199</v>
      </c>
      <c r="O774" s="1" t="s">
        <v>2172</v>
      </c>
      <c r="W774" s="23" t="s">
        <v>3254</v>
      </c>
      <c r="Y774" s="1" t="s">
        <v>118</v>
      </c>
    </row>
    <row r="775" spans="1:25">
      <c r="A775" s="1" t="s">
        <v>3933</v>
      </c>
      <c r="B775" s="1" t="s">
        <v>1369</v>
      </c>
      <c r="C775" s="1" t="s">
        <v>2192</v>
      </c>
      <c r="D775" s="1" t="s">
        <v>3295</v>
      </c>
      <c r="E775" s="1" t="s">
        <v>2252</v>
      </c>
      <c r="F775" s="19" t="s">
        <v>2253</v>
      </c>
      <c r="G775" s="1" t="s">
        <v>2254</v>
      </c>
      <c r="H775" s="1">
        <v>80</v>
      </c>
      <c r="I775" s="27"/>
      <c r="J775" s="1" t="s">
        <v>2255</v>
      </c>
      <c r="O775" s="1" t="s">
        <v>218</v>
      </c>
      <c r="P775" s="1" t="s">
        <v>2133</v>
      </c>
      <c r="W775" s="23" t="s">
        <v>3254</v>
      </c>
      <c r="Y775" s="1" t="s">
        <v>121</v>
      </c>
    </row>
    <row r="776" spans="1:25">
      <c r="A776" s="1" t="s">
        <v>3933</v>
      </c>
      <c r="B776" s="1" t="s">
        <v>1369</v>
      </c>
      <c r="C776" s="1" t="s">
        <v>2192</v>
      </c>
      <c r="D776" s="1" t="s">
        <v>3295</v>
      </c>
      <c r="E776" s="1" t="s">
        <v>2307</v>
      </c>
      <c r="F776" s="19" t="s">
        <v>2308</v>
      </c>
      <c r="H776" s="1">
        <v>80</v>
      </c>
      <c r="I776" s="27"/>
      <c r="J776" s="1" t="s">
        <v>2049</v>
      </c>
      <c r="O776" s="1" t="s">
        <v>2309</v>
      </c>
      <c r="W776" s="23" t="s">
        <v>3254</v>
      </c>
    </row>
    <row r="777" spans="1:25">
      <c r="A777" s="1" t="s">
        <v>3933</v>
      </c>
      <c r="B777" s="1" t="s">
        <v>1369</v>
      </c>
      <c r="C777" s="1" t="s">
        <v>2192</v>
      </c>
      <c r="D777" s="1" t="s">
        <v>3295</v>
      </c>
      <c r="E777" s="1" t="s">
        <v>2284</v>
      </c>
      <c r="F777" s="19" t="s">
        <v>2285</v>
      </c>
      <c r="H777" s="1">
        <v>80</v>
      </c>
      <c r="I777" s="27"/>
      <c r="J777" s="1" t="s">
        <v>2289</v>
      </c>
      <c r="O777" s="1" t="s">
        <v>1917</v>
      </c>
      <c r="P777" s="1" t="s">
        <v>122</v>
      </c>
      <c r="W777" s="23" t="s">
        <v>3254</v>
      </c>
    </row>
    <row r="778" spans="1:25">
      <c r="A778" s="1" t="s">
        <v>3933</v>
      </c>
      <c r="B778" s="1" t="s">
        <v>1369</v>
      </c>
      <c r="C778" s="1" t="s">
        <v>2192</v>
      </c>
      <c r="D778" s="1" t="s">
        <v>3295</v>
      </c>
      <c r="E778" s="1" t="s">
        <v>2079</v>
      </c>
      <c r="F778" s="19" t="s">
        <v>2127</v>
      </c>
      <c r="H778" s="1">
        <v>52</v>
      </c>
      <c r="I778" s="27"/>
      <c r="J778" s="1" t="s">
        <v>2251</v>
      </c>
      <c r="O778" s="1" t="s">
        <v>1917</v>
      </c>
      <c r="P778" s="1" t="s">
        <v>2367</v>
      </c>
      <c r="W778" s="23" t="s">
        <v>3254</v>
      </c>
    </row>
    <row r="779" spans="1:25">
      <c r="A779" s="1" t="s">
        <v>3933</v>
      </c>
      <c r="B779" s="1" t="s">
        <v>1369</v>
      </c>
      <c r="C779" s="1" t="s">
        <v>2192</v>
      </c>
      <c r="D779" s="1" t="s">
        <v>3295</v>
      </c>
      <c r="E779" s="1" t="s">
        <v>2248</v>
      </c>
      <c r="F779" s="19" t="s">
        <v>2249</v>
      </c>
      <c r="G779" s="1" t="s">
        <v>2250</v>
      </c>
      <c r="H779" s="1">
        <v>73</v>
      </c>
      <c r="I779" s="27"/>
      <c r="J779" s="1" t="s">
        <v>2366</v>
      </c>
      <c r="K779" s="1" t="s">
        <v>2484</v>
      </c>
      <c r="O779" s="1" t="s">
        <v>1917</v>
      </c>
      <c r="P779" s="1" t="s">
        <v>2176</v>
      </c>
      <c r="W779" s="23" t="s">
        <v>3254</v>
      </c>
    </row>
    <row r="780" spans="1:25">
      <c r="A780" s="1" t="s">
        <v>3933</v>
      </c>
      <c r="B780" s="1" t="s">
        <v>1369</v>
      </c>
      <c r="C780" s="1" t="s">
        <v>2192</v>
      </c>
      <c r="D780" s="1" t="s">
        <v>3295</v>
      </c>
      <c r="E780" s="1" t="s">
        <v>1965</v>
      </c>
      <c r="F780" s="19" t="s">
        <v>1966</v>
      </c>
      <c r="G780" s="1" t="s">
        <v>1967</v>
      </c>
      <c r="H780" s="1">
        <v>52</v>
      </c>
      <c r="I780" s="27"/>
      <c r="J780" s="1" t="s">
        <v>1968</v>
      </c>
      <c r="K780" s="1" t="s">
        <v>2080</v>
      </c>
      <c r="O780" s="1" t="s">
        <v>1917</v>
      </c>
      <c r="P780" s="1" t="s">
        <v>1964</v>
      </c>
      <c r="W780" s="23" t="s">
        <v>3248</v>
      </c>
    </row>
    <row r="781" spans="1:25">
      <c r="A781" s="1" t="s">
        <v>3933</v>
      </c>
      <c r="B781" s="1" t="s">
        <v>1369</v>
      </c>
      <c r="C781" s="1" t="s">
        <v>2192</v>
      </c>
      <c r="D781" s="1" t="s">
        <v>3295</v>
      </c>
      <c r="E781" s="1" t="s">
        <v>2371</v>
      </c>
      <c r="F781" s="19" t="s">
        <v>2372</v>
      </c>
      <c r="G781" s="1" t="s">
        <v>2373</v>
      </c>
      <c r="H781" s="1">
        <v>40</v>
      </c>
      <c r="I781" s="27"/>
      <c r="J781" s="1" t="s">
        <v>2260</v>
      </c>
      <c r="K781" s="1" t="s">
        <v>2261</v>
      </c>
      <c r="O781" s="1" t="s">
        <v>1853</v>
      </c>
      <c r="P781" s="1" t="s">
        <v>1964</v>
      </c>
      <c r="W781" s="23" t="s">
        <v>3248</v>
      </c>
    </row>
    <row r="782" spans="1:25">
      <c r="A782" s="1" t="s">
        <v>3933</v>
      </c>
      <c r="B782" s="1" t="s">
        <v>1369</v>
      </c>
      <c r="C782" s="1" t="s">
        <v>2192</v>
      </c>
      <c r="D782" s="1" t="s">
        <v>3295</v>
      </c>
      <c r="E782" s="1" t="s">
        <v>2262</v>
      </c>
      <c r="F782" s="19" t="s">
        <v>2263</v>
      </c>
      <c r="G782" s="1" t="s">
        <v>2264</v>
      </c>
      <c r="H782" s="1">
        <v>48</v>
      </c>
      <c r="I782" s="27"/>
      <c r="J782" s="1" t="s">
        <v>2265</v>
      </c>
      <c r="K782" s="1" t="s">
        <v>2266</v>
      </c>
      <c r="O782" s="1" t="s">
        <v>2200</v>
      </c>
      <c r="P782" s="1" t="s">
        <v>2267</v>
      </c>
      <c r="W782" s="23" t="s">
        <v>3248</v>
      </c>
    </row>
    <row r="783" spans="1:25">
      <c r="A783" s="1" t="s">
        <v>3933</v>
      </c>
      <c r="B783" s="1" t="s">
        <v>1369</v>
      </c>
      <c r="C783" s="1" t="s">
        <v>2192</v>
      </c>
      <c r="D783" s="1" t="s">
        <v>3295</v>
      </c>
      <c r="E783" s="1" t="s">
        <v>2268</v>
      </c>
      <c r="F783" s="19" t="s">
        <v>2384</v>
      </c>
      <c r="G783" s="1" t="s">
        <v>2385</v>
      </c>
      <c r="H783" s="1">
        <v>57</v>
      </c>
      <c r="I783" s="27"/>
      <c r="J783" s="1" t="s">
        <v>2386</v>
      </c>
      <c r="K783" s="1" t="s">
        <v>338</v>
      </c>
      <c r="O783" s="1" t="s">
        <v>1917</v>
      </c>
      <c r="P783" s="1" t="s">
        <v>1884</v>
      </c>
      <c r="W783" s="23" t="s">
        <v>3248</v>
      </c>
      <c r="Y783" s="1" t="s">
        <v>118</v>
      </c>
    </row>
    <row r="784" spans="1:25">
      <c r="A784" s="1" t="s">
        <v>3933</v>
      </c>
      <c r="B784" s="1" t="s">
        <v>1369</v>
      </c>
      <c r="C784" s="1" t="s">
        <v>2192</v>
      </c>
      <c r="D784" s="1" t="s">
        <v>3295</v>
      </c>
      <c r="E784" s="1" t="s">
        <v>2233</v>
      </c>
      <c r="F784" s="19" t="s">
        <v>2114</v>
      </c>
      <c r="G784" s="1" t="s">
        <v>2115</v>
      </c>
      <c r="H784" s="1">
        <v>59</v>
      </c>
      <c r="I784" s="27"/>
      <c r="J784" s="1" t="s">
        <v>1968</v>
      </c>
      <c r="O784" s="1" t="s">
        <v>700</v>
      </c>
      <c r="W784" s="23" t="s">
        <v>3248</v>
      </c>
      <c r="Y784" s="1" t="s">
        <v>119</v>
      </c>
    </row>
    <row r="785" spans="1:25">
      <c r="A785" s="1" t="s">
        <v>3933</v>
      </c>
      <c r="B785" s="1" t="s">
        <v>1369</v>
      </c>
      <c r="C785" s="1" t="s">
        <v>2192</v>
      </c>
      <c r="D785" s="1" t="s">
        <v>3295</v>
      </c>
      <c r="E785" s="1" t="s">
        <v>2134</v>
      </c>
      <c r="F785" s="19" t="s">
        <v>2135</v>
      </c>
      <c r="G785" s="1" t="s">
        <v>2136</v>
      </c>
      <c r="H785" s="1">
        <v>40</v>
      </c>
      <c r="I785" s="27"/>
      <c r="J785" s="1" t="s">
        <v>2386</v>
      </c>
      <c r="K785" s="1" t="s">
        <v>338</v>
      </c>
      <c r="O785" s="1" t="s">
        <v>218</v>
      </c>
      <c r="P785" s="1" t="s">
        <v>2017</v>
      </c>
      <c r="W785" s="23" t="s">
        <v>3248</v>
      </c>
    </row>
    <row r="786" spans="1:25">
      <c r="A786" s="1" t="s">
        <v>3933</v>
      </c>
      <c r="B786" s="1" t="s">
        <v>1369</v>
      </c>
      <c r="C786" s="1" t="s">
        <v>2192</v>
      </c>
      <c r="D786" s="1" t="s">
        <v>3295</v>
      </c>
      <c r="E786" s="1" t="s">
        <v>2018</v>
      </c>
      <c r="F786" s="19" t="s">
        <v>2019</v>
      </c>
      <c r="G786" s="1" t="s">
        <v>2020</v>
      </c>
      <c r="H786" s="1">
        <v>80</v>
      </c>
      <c r="I786" s="27"/>
      <c r="J786" s="1" t="s">
        <v>2265</v>
      </c>
      <c r="K786" s="1" t="s">
        <v>265</v>
      </c>
      <c r="O786" s="1" t="s">
        <v>218</v>
      </c>
      <c r="P786" s="1" t="s">
        <v>2138</v>
      </c>
      <c r="W786" s="23" t="s">
        <v>3248</v>
      </c>
    </row>
    <row r="787" spans="1:25">
      <c r="A787" s="1" t="s">
        <v>3933</v>
      </c>
      <c r="B787" s="1" t="s">
        <v>1369</v>
      </c>
      <c r="C787" s="1" t="s">
        <v>2192</v>
      </c>
      <c r="D787" s="1" t="s">
        <v>3295</v>
      </c>
      <c r="E787" s="1" t="s">
        <v>2325</v>
      </c>
      <c r="F787" s="19" t="s">
        <v>2321</v>
      </c>
      <c r="G787" s="1" t="s">
        <v>2322</v>
      </c>
      <c r="H787" s="1">
        <v>90</v>
      </c>
      <c r="I787" s="27"/>
      <c r="J787" s="1" t="s">
        <v>2255</v>
      </c>
      <c r="O787" s="1" t="s">
        <v>2323</v>
      </c>
      <c r="P787" s="1" t="s">
        <v>2324</v>
      </c>
      <c r="W787" s="23" t="s">
        <v>3248</v>
      </c>
    </row>
    <row r="788" spans="1:25">
      <c r="A788" s="1" t="s">
        <v>3933</v>
      </c>
      <c r="B788" s="1" t="s">
        <v>1369</v>
      </c>
      <c r="C788" s="1" t="s">
        <v>2192</v>
      </c>
      <c r="D788" s="1" t="s">
        <v>3295</v>
      </c>
      <c r="E788" s="1" t="s">
        <v>2290</v>
      </c>
      <c r="F788" s="19" t="s">
        <v>2174</v>
      </c>
      <c r="G788" s="1" t="s">
        <v>2175</v>
      </c>
      <c r="H788" s="1">
        <v>65</v>
      </c>
      <c r="I788" s="27"/>
      <c r="J788" s="1" t="s">
        <v>2255</v>
      </c>
      <c r="O788" s="1" t="s">
        <v>218</v>
      </c>
      <c r="P788" s="1" t="s">
        <v>2176</v>
      </c>
      <c r="W788" s="23" t="s">
        <v>3248</v>
      </c>
    </row>
    <row r="789" spans="1:25">
      <c r="A789" s="1" t="s">
        <v>3933</v>
      </c>
      <c r="B789" s="1" t="s">
        <v>1369</v>
      </c>
      <c r="C789" s="1" t="s">
        <v>2192</v>
      </c>
      <c r="D789" s="1" t="s">
        <v>3295</v>
      </c>
      <c r="E789" s="1" t="s">
        <v>2062</v>
      </c>
      <c r="F789" s="19" t="s">
        <v>2063</v>
      </c>
      <c r="H789" s="1">
        <v>70</v>
      </c>
      <c r="I789" s="27"/>
      <c r="J789" s="1" t="s">
        <v>2255</v>
      </c>
      <c r="O789" s="1" t="s">
        <v>1917</v>
      </c>
      <c r="P789" s="1" t="s">
        <v>2196</v>
      </c>
      <c r="W789" s="23" t="s">
        <v>3248</v>
      </c>
    </row>
    <row r="790" spans="1:25">
      <c r="A790" s="1" t="s">
        <v>3933</v>
      </c>
      <c r="B790" s="1" t="s">
        <v>1369</v>
      </c>
      <c r="C790" s="1" t="s">
        <v>2192</v>
      </c>
      <c r="D790" s="1" t="s">
        <v>3295</v>
      </c>
      <c r="E790" s="1" t="s">
        <v>2064</v>
      </c>
      <c r="F790" s="19" t="s">
        <v>2065</v>
      </c>
      <c r="G790" s="1" t="s">
        <v>2194</v>
      </c>
      <c r="H790" s="1">
        <v>37</v>
      </c>
      <c r="I790" s="27"/>
      <c r="J790" s="1" t="s">
        <v>2265</v>
      </c>
      <c r="K790" s="1" t="s">
        <v>338</v>
      </c>
      <c r="O790" s="1" t="s">
        <v>1917</v>
      </c>
      <c r="P790" s="1" t="s">
        <v>2195</v>
      </c>
      <c r="W790" s="23" t="s">
        <v>3248</v>
      </c>
      <c r="Y790" s="1" t="s">
        <v>121</v>
      </c>
    </row>
    <row r="791" spans="1:25">
      <c r="A791" s="1" t="s">
        <v>3933</v>
      </c>
      <c r="B791" s="1" t="s">
        <v>1369</v>
      </c>
      <c r="C791" s="1" t="s">
        <v>2192</v>
      </c>
      <c r="D791" s="1" t="s">
        <v>3295</v>
      </c>
      <c r="E791" s="1" t="s">
        <v>2201</v>
      </c>
      <c r="F791" s="19" t="s">
        <v>2202</v>
      </c>
      <c r="H791" s="1">
        <v>35</v>
      </c>
      <c r="I791" s="27"/>
      <c r="J791" s="1" t="s">
        <v>2369</v>
      </c>
      <c r="K791" s="1" t="s">
        <v>338</v>
      </c>
      <c r="O791" s="1" t="s">
        <v>1917</v>
      </c>
      <c r="P791" s="1" t="s">
        <v>2370</v>
      </c>
      <c r="W791" s="23" t="s">
        <v>3250</v>
      </c>
      <c r="Y791" s="1" t="s">
        <v>117</v>
      </c>
    </row>
    <row r="792" spans="1:25">
      <c r="A792" s="1" t="s">
        <v>3933</v>
      </c>
      <c r="B792" s="1" t="s">
        <v>1369</v>
      </c>
      <c r="C792" s="1" t="s">
        <v>2192</v>
      </c>
      <c r="D792" s="1" t="s">
        <v>3295</v>
      </c>
      <c r="E792" s="1" t="s">
        <v>2177</v>
      </c>
      <c r="F792" s="19" t="s">
        <v>2178</v>
      </c>
      <c r="H792" s="1">
        <v>61</v>
      </c>
      <c r="I792" s="27"/>
      <c r="J792" s="1" t="s">
        <v>2255</v>
      </c>
      <c r="O792" s="1" t="s">
        <v>218</v>
      </c>
      <c r="P792" s="1" t="s">
        <v>2061</v>
      </c>
      <c r="W792" s="23" t="s">
        <v>3250</v>
      </c>
      <c r="Y792" s="1" t="s">
        <v>116</v>
      </c>
    </row>
    <row r="793" spans="1:25">
      <c r="A793" s="1" t="s">
        <v>3933</v>
      </c>
      <c r="B793" s="1" t="s">
        <v>1369</v>
      </c>
      <c r="C793" s="1" t="s">
        <v>2192</v>
      </c>
      <c r="D793" s="1" t="s">
        <v>3295</v>
      </c>
      <c r="E793" s="1" t="s">
        <v>2179</v>
      </c>
      <c r="F793" s="19" t="s">
        <v>2180</v>
      </c>
      <c r="H793" s="1">
        <v>75</v>
      </c>
      <c r="I793" s="27"/>
      <c r="J793" s="1" t="s">
        <v>1968</v>
      </c>
      <c r="K793" s="1" t="s">
        <v>338</v>
      </c>
      <c r="O793" s="1" t="s">
        <v>218</v>
      </c>
      <c r="P793" s="1" t="s">
        <v>1964</v>
      </c>
      <c r="W793" s="23" t="s">
        <v>3250</v>
      </c>
      <c r="Y793" s="1" t="s">
        <v>121</v>
      </c>
    </row>
    <row r="794" spans="1:25">
      <c r="A794" s="1" t="s">
        <v>3933</v>
      </c>
      <c r="B794" s="1" t="s">
        <v>1369</v>
      </c>
      <c r="C794" s="1" t="s">
        <v>2192</v>
      </c>
      <c r="D794" s="1" t="s">
        <v>3295</v>
      </c>
      <c r="E794" s="1" t="s">
        <v>2380</v>
      </c>
      <c r="F794" s="19" t="s">
        <v>2381</v>
      </c>
      <c r="H794" s="1">
        <v>120</v>
      </c>
      <c r="I794" s="27"/>
      <c r="J794" s="1" t="s">
        <v>2386</v>
      </c>
      <c r="O794" s="1" t="s">
        <v>1917</v>
      </c>
      <c r="P794" s="1" t="s">
        <v>2382</v>
      </c>
      <c r="W794" s="23" t="s">
        <v>3250</v>
      </c>
      <c r="Y794" s="1" t="s">
        <v>34</v>
      </c>
    </row>
    <row r="795" spans="1:25">
      <c r="A795" s="1" t="s">
        <v>3933</v>
      </c>
      <c r="B795" s="1" t="s">
        <v>1369</v>
      </c>
      <c r="C795" s="1" t="s">
        <v>2192</v>
      </c>
      <c r="D795" s="1" t="s">
        <v>3295</v>
      </c>
      <c r="E795" s="1" t="s">
        <v>2081</v>
      </c>
      <c r="F795" s="19" t="s">
        <v>2082</v>
      </c>
      <c r="H795" s="1">
        <v>14.5</v>
      </c>
      <c r="I795" s="27"/>
      <c r="J795" s="1" t="s">
        <v>2042</v>
      </c>
      <c r="O795" s="1" t="s">
        <v>301</v>
      </c>
      <c r="P795" s="1" t="s">
        <v>1884</v>
      </c>
      <c r="W795" s="23" t="s">
        <v>3246</v>
      </c>
    </row>
    <row r="796" spans="1:25">
      <c r="A796" s="1" t="s">
        <v>3933</v>
      </c>
      <c r="B796" s="1" t="s">
        <v>1369</v>
      </c>
      <c r="C796" s="1" t="s">
        <v>2192</v>
      </c>
      <c r="D796" s="1" t="s">
        <v>3295</v>
      </c>
      <c r="E796" s="1" t="s">
        <v>2173</v>
      </c>
      <c r="F796" s="19" t="s">
        <v>2054</v>
      </c>
      <c r="H796" s="1">
        <v>14</v>
      </c>
      <c r="I796" s="27"/>
      <c r="J796" s="1" t="s">
        <v>2042</v>
      </c>
      <c r="O796" s="1" t="s">
        <v>2055</v>
      </c>
      <c r="W796" s="23" t="s">
        <v>3246</v>
      </c>
    </row>
    <row r="797" spans="1:25">
      <c r="A797" s="1" t="s">
        <v>3933</v>
      </c>
      <c r="B797" s="1" t="s">
        <v>1369</v>
      </c>
      <c r="C797" s="1" t="s">
        <v>2192</v>
      </c>
      <c r="D797" s="1" t="s">
        <v>3295</v>
      </c>
      <c r="E797" s="1" t="s">
        <v>2485</v>
      </c>
      <c r="F797" s="19" t="s">
        <v>2374</v>
      </c>
      <c r="H797" s="1">
        <v>27</v>
      </c>
      <c r="I797" s="27"/>
      <c r="J797" s="1" t="s">
        <v>1968</v>
      </c>
      <c r="O797" s="1" t="s">
        <v>218</v>
      </c>
      <c r="P797" s="1" t="s">
        <v>1884</v>
      </c>
      <c r="W797" s="23" t="s">
        <v>3246</v>
      </c>
    </row>
    <row r="798" spans="1:25">
      <c r="A798" s="1" t="s">
        <v>3933</v>
      </c>
      <c r="B798" s="1" t="s">
        <v>1369</v>
      </c>
      <c r="C798" s="1" t="s">
        <v>811</v>
      </c>
      <c r="D798" s="1" t="s">
        <v>3394</v>
      </c>
      <c r="E798" s="1" t="s">
        <v>820</v>
      </c>
      <c r="F798" s="21" t="s">
        <v>522</v>
      </c>
      <c r="H798" s="1">
        <v>40</v>
      </c>
      <c r="I798" s="27"/>
      <c r="J798" s="1" t="s">
        <v>523</v>
      </c>
      <c r="K798" s="1" t="s">
        <v>524</v>
      </c>
      <c r="O798" s="1" t="s">
        <v>957</v>
      </c>
      <c r="P798" s="1" t="s">
        <v>641</v>
      </c>
      <c r="W798" s="23" t="s">
        <v>3248</v>
      </c>
    </row>
    <row r="799" spans="1:25">
      <c r="A799" s="1" t="s">
        <v>3933</v>
      </c>
      <c r="B799" s="1" t="s">
        <v>1369</v>
      </c>
      <c r="C799" s="1" t="s">
        <v>811</v>
      </c>
      <c r="D799" s="1" t="s">
        <v>3394</v>
      </c>
      <c r="E799" s="1" t="s">
        <v>73</v>
      </c>
      <c r="F799" s="21" t="s">
        <v>812</v>
      </c>
      <c r="G799" s="1" t="s">
        <v>664</v>
      </c>
      <c r="H799" s="1">
        <v>35</v>
      </c>
      <c r="I799" s="27"/>
      <c r="J799" s="1" t="s">
        <v>813</v>
      </c>
      <c r="K799" s="1" t="s">
        <v>814</v>
      </c>
      <c r="O799" s="1" t="s">
        <v>957</v>
      </c>
      <c r="P799" s="1" t="s">
        <v>815</v>
      </c>
      <c r="W799" s="23" t="s">
        <v>3246</v>
      </c>
    </row>
    <row r="800" spans="1:25">
      <c r="A800" s="1" t="s">
        <v>3933</v>
      </c>
      <c r="B800" s="1" t="s">
        <v>1369</v>
      </c>
      <c r="C800" s="1" t="s">
        <v>811</v>
      </c>
      <c r="D800" s="1" t="s">
        <v>3394</v>
      </c>
      <c r="E800" s="1" t="s">
        <v>816</v>
      </c>
      <c r="F800" s="21" t="s">
        <v>817</v>
      </c>
      <c r="G800" s="1" t="s">
        <v>664</v>
      </c>
      <c r="H800" s="1">
        <v>30</v>
      </c>
      <c r="I800" s="27"/>
      <c r="J800" s="1" t="s">
        <v>813</v>
      </c>
      <c r="K800" s="1" t="s">
        <v>818</v>
      </c>
      <c r="O800" s="1" t="s">
        <v>957</v>
      </c>
      <c r="P800" s="1" t="s">
        <v>819</v>
      </c>
      <c r="W800" s="23" t="s">
        <v>3246</v>
      </c>
    </row>
    <row r="801" spans="1:25">
      <c r="A801" s="1" t="s">
        <v>3933</v>
      </c>
      <c r="B801" s="1" t="s">
        <v>1369</v>
      </c>
      <c r="C801" s="1" t="s">
        <v>811</v>
      </c>
      <c r="D801" s="1" t="s">
        <v>3394</v>
      </c>
      <c r="E801" s="1" t="s">
        <v>642</v>
      </c>
      <c r="F801" s="21" t="s">
        <v>643</v>
      </c>
      <c r="G801" s="1" t="s">
        <v>664</v>
      </c>
      <c r="H801" s="1">
        <v>40</v>
      </c>
      <c r="I801" s="27"/>
      <c r="J801" s="1" t="s">
        <v>813</v>
      </c>
      <c r="K801" s="1" t="s">
        <v>818</v>
      </c>
      <c r="O801" s="1" t="s">
        <v>957</v>
      </c>
      <c r="P801" s="1" t="s">
        <v>644</v>
      </c>
      <c r="W801" t="s">
        <v>3246</v>
      </c>
    </row>
    <row r="802" spans="1:25">
      <c r="A802" s="1" t="s">
        <v>3933</v>
      </c>
      <c r="B802" s="1" t="s">
        <v>1369</v>
      </c>
      <c r="C802" s="1" t="s">
        <v>811</v>
      </c>
      <c r="D802" s="1" t="s">
        <v>3394</v>
      </c>
      <c r="E802" s="1" t="s">
        <v>645</v>
      </c>
      <c r="F802" s="21" t="s">
        <v>646</v>
      </c>
      <c r="G802" s="1" t="s">
        <v>664</v>
      </c>
      <c r="H802" s="1">
        <v>45</v>
      </c>
      <c r="I802" s="27"/>
      <c r="J802" s="1" t="s">
        <v>651</v>
      </c>
      <c r="K802" s="1" t="s">
        <v>652</v>
      </c>
      <c r="O802" s="1" t="s">
        <v>957</v>
      </c>
      <c r="P802" s="1" t="s">
        <v>653</v>
      </c>
      <c r="W802" t="s">
        <v>3246</v>
      </c>
    </row>
    <row r="803" spans="1:25">
      <c r="A803" s="1" t="s">
        <v>3933</v>
      </c>
      <c r="B803" s="1" t="s">
        <v>1369</v>
      </c>
      <c r="C803" s="1" t="s">
        <v>2394</v>
      </c>
      <c r="D803" s="1" t="s">
        <v>3395</v>
      </c>
      <c r="E803" s="1" t="s">
        <v>2395</v>
      </c>
      <c r="F803" s="19" t="s">
        <v>2396</v>
      </c>
      <c r="H803" s="1">
        <v>30</v>
      </c>
      <c r="I803" s="27"/>
      <c r="J803" s="1" t="s">
        <v>2255</v>
      </c>
      <c r="O803" s="1" t="s">
        <v>218</v>
      </c>
      <c r="P803" s="1" t="s">
        <v>1918</v>
      </c>
      <c r="W803" t="s">
        <v>3246</v>
      </c>
    </row>
    <row r="804" spans="1:25">
      <c r="A804" s="1" t="s">
        <v>3933</v>
      </c>
      <c r="B804" s="1" t="s">
        <v>1369</v>
      </c>
      <c r="C804" s="1" t="s">
        <v>2394</v>
      </c>
      <c r="D804" s="1" t="s">
        <v>3395</v>
      </c>
      <c r="E804" s="1" t="s">
        <v>2397</v>
      </c>
      <c r="F804" s="19" t="s">
        <v>2510</v>
      </c>
      <c r="G804" s="1" t="s">
        <v>2511</v>
      </c>
      <c r="H804" s="1">
        <v>35</v>
      </c>
      <c r="I804" s="27"/>
      <c r="J804" s="1" t="s">
        <v>2198</v>
      </c>
      <c r="O804" s="1" t="s">
        <v>1917</v>
      </c>
      <c r="P804" s="1" t="s">
        <v>2287</v>
      </c>
      <c r="W804" t="s">
        <v>3246</v>
      </c>
    </row>
    <row r="805" spans="1:25">
      <c r="A805" s="1" t="s">
        <v>3933</v>
      </c>
      <c r="B805" s="1" t="s">
        <v>1369</v>
      </c>
      <c r="C805" s="1" t="s">
        <v>2394</v>
      </c>
      <c r="D805" s="1" t="s">
        <v>3395</v>
      </c>
      <c r="E805" s="1" t="s">
        <v>2512</v>
      </c>
      <c r="F805" s="19" t="s">
        <v>2513</v>
      </c>
      <c r="G805" s="1" t="s">
        <v>827</v>
      </c>
      <c r="H805" s="1">
        <v>30</v>
      </c>
      <c r="I805" s="27"/>
      <c r="J805" s="1" t="s">
        <v>2514</v>
      </c>
      <c r="O805" s="1" t="s">
        <v>218</v>
      </c>
      <c r="P805" s="1" t="s">
        <v>2400</v>
      </c>
      <c r="W805" t="s">
        <v>3246</v>
      </c>
      <c r="Y805"/>
    </row>
    <row r="806" spans="1:25">
      <c r="A806" s="1" t="s">
        <v>3933</v>
      </c>
      <c r="B806" s="1" t="s">
        <v>1369</v>
      </c>
      <c r="C806" s="1" t="s">
        <v>3176</v>
      </c>
      <c r="D806" s="1" t="s">
        <v>3463</v>
      </c>
      <c r="E806" s="1" t="s">
        <v>463</v>
      </c>
      <c r="F806" s="21" t="s">
        <v>407</v>
      </c>
      <c r="H806" s="1">
        <v>80</v>
      </c>
      <c r="I806" s="27"/>
      <c r="J806" s="1" t="s">
        <v>461</v>
      </c>
      <c r="O806" s="1" t="s">
        <v>1051</v>
      </c>
      <c r="P806" s="1" t="s">
        <v>462</v>
      </c>
      <c r="W806" t="s">
        <v>3246</v>
      </c>
      <c r="Y806" t="s">
        <v>1907</v>
      </c>
    </row>
    <row r="807" spans="1:25">
      <c r="A807" s="1" t="s">
        <v>3933</v>
      </c>
      <c r="B807" s="1" t="s">
        <v>1369</v>
      </c>
      <c r="C807" s="1" t="s">
        <v>3176</v>
      </c>
      <c r="D807" s="1" t="s">
        <v>3463</v>
      </c>
      <c r="E807" s="1" t="s">
        <v>526</v>
      </c>
      <c r="F807" s="21" t="s">
        <v>648</v>
      </c>
      <c r="G807" s="1" t="s">
        <v>423</v>
      </c>
      <c r="H807" s="1">
        <v>37</v>
      </c>
      <c r="I807" s="27"/>
      <c r="J807" s="1" t="s">
        <v>461</v>
      </c>
      <c r="O807" s="1" t="s">
        <v>1051</v>
      </c>
      <c r="P807" s="1" t="s">
        <v>462</v>
      </c>
      <c r="W807" t="s">
        <v>3246</v>
      </c>
    </row>
    <row r="808" spans="1:25">
      <c r="A808" s="1" t="s">
        <v>3933</v>
      </c>
      <c r="B808" s="1" t="s">
        <v>1369</v>
      </c>
      <c r="C808" s="1" t="s">
        <v>3176</v>
      </c>
      <c r="D808" s="1" t="s">
        <v>3463</v>
      </c>
      <c r="E808" s="1" t="s">
        <v>649</v>
      </c>
      <c r="F808" s="21" t="s">
        <v>535</v>
      </c>
      <c r="G808" s="1" t="s">
        <v>423</v>
      </c>
      <c r="H808" s="1">
        <v>65</v>
      </c>
      <c r="I808" s="27"/>
      <c r="J808" s="1" t="s">
        <v>461</v>
      </c>
      <c r="O808" s="1" t="s">
        <v>1051</v>
      </c>
      <c r="P808" s="1" t="s">
        <v>462</v>
      </c>
      <c r="W808" t="s">
        <v>3246</v>
      </c>
      <c r="Y808"/>
    </row>
    <row r="809" spans="1:25">
      <c r="A809" s="1" t="s">
        <v>3933</v>
      </c>
      <c r="B809" s="1" t="s">
        <v>1369</v>
      </c>
      <c r="C809" s="1" t="s">
        <v>860</v>
      </c>
      <c r="D809" s="1" t="s">
        <v>3466</v>
      </c>
      <c r="E809" s="1" t="s">
        <v>1908</v>
      </c>
      <c r="F809" s="19" t="s">
        <v>2029</v>
      </c>
      <c r="G809" s="1" t="s">
        <v>2030</v>
      </c>
      <c r="H809" s="1">
        <v>50</v>
      </c>
      <c r="I809" s="27"/>
      <c r="J809" s="1" t="s">
        <v>2031</v>
      </c>
      <c r="K809" s="1" t="s">
        <v>2032</v>
      </c>
      <c r="O809" s="1" t="s">
        <v>1917</v>
      </c>
      <c r="P809" s="1" t="s">
        <v>1918</v>
      </c>
      <c r="T809" s="1" t="s">
        <v>57</v>
      </c>
      <c r="W809" t="s">
        <v>3246</v>
      </c>
      <c r="Y809" s="1" t="s">
        <v>44</v>
      </c>
    </row>
    <row r="810" spans="1:25">
      <c r="A810" s="1" t="s">
        <v>3933</v>
      </c>
      <c r="B810" s="1" t="s">
        <v>1369</v>
      </c>
      <c r="C810" s="1" t="s">
        <v>3468</v>
      </c>
      <c r="D810" s="1" t="s">
        <v>3467</v>
      </c>
      <c r="E810" s="1" t="s">
        <v>2456</v>
      </c>
      <c r="F810" s="19" t="s">
        <v>2343</v>
      </c>
      <c r="G810" s="1" t="s">
        <v>2344</v>
      </c>
      <c r="H810" s="1">
        <v>30</v>
      </c>
      <c r="I810" s="27"/>
      <c r="J810" s="1" t="s">
        <v>2345</v>
      </c>
      <c r="O810" s="1" t="s">
        <v>218</v>
      </c>
      <c r="P810" s="1" t="s">
        <v>2349</v>
      </c>
      <c r="W810" s="1" t="s">
        <v>3248</v>
      </c>
    </row>
    <row r="811" spans="1:25">
      <c r="A811" s="1" t="s">
        <v>3933</v>
      </c>
      <c r="B811" s="1" t="s">
        <v>1369</v>
      </c>
      <c r="C811" s="1" t="s">
        <v>3468</v>
      </c>
      <c r="D811" s="1" t="s">
        <v>3467</v>
      </c>
      <c r="E811" s="1" t="s">
        <v>2236</v>
      </c>
      <c r="F811" s="19" t="s">
        <v>2237</v>
      </c>
      <c r="G811" s="1" t="s">
        <v>2344</v>
      </c>
      <c r="H811" s="1">
        <v>15</v>
      </c>
      <c r="I811" s="27"/>
      <c r="J811" s="1" t="s">
        <v>1982</v>
      </c>
      <c r="O811" s="1" t="s">
        <v>1917</v>
      </c>
      <c r="P811" s="1" t="s">
        <v>2238</v>
      </c>
      <c r="W811" s="1" t="s">
        <v>3248</v>
      </c>
    </row>
    <row r="812" spans="1:25">
      <c r="A812" s="1" t="s">
        <v>3933</v>
      </c>
      <c r="B812" s="1" t="s">
        <v>1369</v>
      </c>
      <c r="C812" s="1" t="s">
        <v>3468</v>
      </c>
      <c r="D812" s="1" t="s">
        <v>3467</v>
      </c>
      <c r="E812" s="1" t="s">
        <v>2340</v>
      </c>
      <c r="F812" s="19" t="s">
        <v>2341</v>
      </c>
      <c r="G812" s="1" t="s">
        <v>2454</v>
      </c>
      <c r="H812" s="1">
        <v>30</v>
      </c>
      <c r="I812" s="27"/>
      <c r="J812" s="1" t="s">
        <v>2455</v>
      </c>
      <c r="O812" s="1" t="s">
        <v>1917</v>
      </c>
      <c r="P812" s="1" t="s">
        <v>2349</v>
      </c>
      <c r="W812" t="s">
        <v>3246</v>
      </c>
    </row>
    <row r="813" spans="1:25">
      <c r="A813" s="1" t="s">
        <v>3933</v>
      </c>
      <c r="B813" s="1" t="s">
        <v>1369</v>
      </c>
      <c r="C813" s="1" t="s">
        <v>3468</v>
      </c>
      <c r="D813" s="1" t="s">
        <v>3467</v>
      </c>
      <c r="E813" s="1" t="s">
        <v>2234</v>
      </c>
      <c r="F813" s="19" t="s">
        <v>2235</v>
      </c>
      <c r="G813" s="1" t="s">
        <v>2344</v>
      </c>
      <c r="H813" s="1">
        <v>15</v>
      </c>
      <c r="I813" s="27"/>
      <c r="J813" s="1" t="s">
        <v>2345</v>
      </c>
      <c r="O813" s="1" t="s">
        <v>1917</v>
      </c>
      <c r="P813" s="1" t="s">
        <v>2349</v>
      </c>
      <c r="W813" t="s">
        <v>3246</v>
      </c>
    </row>
    <row r="814" spans="1:25">
      <c r="A814" s="1" t="s">
        <v>3933</v>
      </c>
      <c r="B814" s="1" t="s">
        <v>1369</v>
      </c>
      <c r="C814" s="1" t="s">
        <v>2142</v>
      </c>
      <c r="D814" s="1" t="s">
        <v>3337</v>
      </c>
      <c r="E814" s="1" t="s">
        <v>2207</v>
      </c>
      <c r="F814" s="19" t="s">
        <v>2208</v>
      </c>
      <c r="H814" s="1">
        <v>12.5</v>
      </c>
      <c r="I814" s="27"/>
      <c r="J814" s="1" t="s">
        <v>2049</v>
      </c>
      <c r="O814" s="1" t="s">
        <v>1917</v>
      </c>
      <c r="P814" s="1" t="s">
        <v>1918</v>
      </c>
      <c r="W814" s="1" t="s">
        <v>3248</v>
      </c>
      <c r="Y814"/>
    </row>
    <row r="815" spans="1:25">
      <c r="A815" s="1" t="s">
        <v>3933</v>
      </c>
      <c r="B815" s="1" t="s">
        <v>1369</v>
      </c>
      <c r="C815" s="1" t="s">
        <v>2142</v>
      </c>
      <c r="D815" s="1" t="s">
        <v>3337</v>
      </c>
      <c r="E815" s="1" t="s">
        <v>2143</v>
      </c>
      <c r="F815" s="19" t="s">
        <v>2144</v>
      </c>
      <c r="H815" s="1">
        <v>12</v>
      </c>
      <c r="I815" s="27"/>
      <c r="J815" s="1" t="s">
        <v>2049</v>
      </c>
      <c r="O815" s="1" t="s">
        <v>1917</v>
      </c>
      <c r="P815" s="1" t="s">
        <v>2145</v>
      </c>
      <c r="W815" t="s">
        <v>3246</v>
      </c>
    </row>
    <row r="816" spans="1:25">
      <c r="A816" s="1" t="s">
        <v>3933</v>
      </c>
      <c r="B816" s="1" t="s">
        <v>1369</v>
      </c>
      <c r="C816" s="1" t="s">
        <v>2142</v>
      </c>
      <c r="D816" s="1" t="s">
        <v>3337</v>
      </c>
      <c r="E816" s="1" t="s">
        <v>2146</v>
      </c>
      <c r="F816" s="19" t="s">
        <v>2147</v>
      </c>
      <c r="H816" s="1">
        <v>16</v>
      </c>
      <c r="I816" s="27"/>
      <c r="J816" s="1" t="s">
        <v>2269</v>
      </c>
      <c r="O816" s="1" t="s">
        <v>1917</v>
      </c>
      <c r="P816" s="1" t="s">
        <v>1812</v>
      </c>
      <c r="W816" t="s">
        <v>3246</v>
      </c>
      <c r="Y816" s="1" t="s">
        <v>116</v>
      </c>
    </row>
    <row r="817" spans="1:25">
      <c r="A817" s="1" t="s">
        <v>3933</v>
      </c>
      <c r="B817" s="1" t="s">
        <v>1369</v>
      </c>
      <c r="C817" s="1" t="s">
        <v>2142</v>
      </c>
      <c r="D817" s="1" t="s">
        <v>3337</v>
      </c>
      <c r="E817" s="1" t="s">
        <v>2203</v>
      </c>
      <c r="F817" s="19" t="s">
        <v>2204</v>
      </c>
      <c r="H817" s="1">
        <v>14</v>
      </c>
      <c r="I817" s="27"/>
      <c r="J817" s="1" t="s">
        <v>2049</v>
      </c>
      <c r="O817" s="1" t="s">
        <v>218</v>
      </c>
      <c r="P817" s="1" t="s">
        <v>1918</v>
      </c>
      <c r="W817" t="s">
        <v>3246</v>
      </c>
    </row>
    <row r="818" spans="1:25">
      <c r="A818" s="1" t="s">
        <v>3933</v>
      </c>
      <c r="B818" s="1" t="s">
        <v>1369</v>
      </c>
      <c r="C818" s="1" t="s">
        <v>2142</v>
      </c>
      <c r="D818" s="1" t="s">
        <v>3337</v>
      </c>
      <c r="E818" s="1" t="s">
        <v>2205</v>
      </c>
      <c r="F818" s="19" t="s">
        <v>2206</v>
      </c>
      <c r="H818" s="1">
        <v>15</v>
      </c>
      <c r="I818" s="27"/>
      <c r="J818" s="1" t="s">
        <v>503</v>
      </c>
      <c r="O818" s="1" t="s">
        <v>1917</v>
      </c>
      <c r="P818" s="1" t="s">
        <v>2145</v>
      </c>
      <c r="W818" t="s">
        <v>3246</v>
      </c>
    </row>
    <row r="819" spans="1:25">
      <c r="A819" s="1" t="s">
        <v>3933</v>
      </c>
      <c r="B819" s="1" t="s">
        <v>1369</v>
      </c>
      <c r="C819" s="1" t="s">
        <v>2142</v>
      </c>
      <c r="D819" s="1" t="s">
        <v>3337</v>
      </c>
      <c r="E819" s="1" t="s">
        <v>2209</v>
      </c>
      <c r="F819" s="19" t="s">
        <v>2328</v>
      </c>
      <c r="H819" s="1">
        <v>10</v>
      </c>
      <c r="I819" s="27"/>
      <c r="J819" s="1" t="s">
        <v>2049</v>
      </c>
      <c r="O819" s="1" t="s">
        <v>1917</v>
      </c>
      <c r="P819" s="1" t="s">
        <v>2036</v>
      </c>
      <c r="W819" t="s">
        <v>3246</v>
      </c>
      <c r="Y819"/>
    </row>
    <row r="820" spans="1:25">
      <c r="A820" s="1" t="s">
        <v>3933</v>
      </c>
      <c r="B820" s="1" t="s">
        <v>1369</v>
      </c>
      <c r="C820" s="1" t="s">
        <v>2216</v>
      </c>
      <c r="D820" s="1" t="s">
        <v>3341</v>
      </c>
      <c r="E820" s="1" t="s">
        <v>2217</v>
      </c>
      <c r="F820" s="19" t="s">
        <v>2270</v>
      </c>
      <c r="H820" s="1">
        <v>22</v>
      </c>
      <c r="I820" s="27"/>
      <c r="J820" s="1" t="s">
        <v>2049</v>
      </c>
      <c r="O820" s="1" t="s">
        <v>1917</v>
      </c>
      <c r="P820" s="1" t="s">
        <v>1918</v>
      </c>
      <c r="W820" t="s">
        <v>3246</v>
      </c>
    </row>
    <row r="821" spans="1:25">
      <c r="A821" s="1" t="s">
        <v>3933</v>
      </c>
      <c r="B821" s="1" t="s">
        <v>1878</v>
      </c>
      <c r="C821" s="1" t="s">
        <v>1823</v>
      </c>
      <c r="D821" s="1" t="s">
        <v>3363</v>
      </c>
      <c r="E821" s="1" t="s">
        <v>1824</v>
      </c>
      <c r="F821" s="2" t="s">
        <v>1845</v>
      </c>
      <c r="H821" s="1">
        <v>6</v>
      </c>
      <c r="I821" s="27"/>
      <c r="J821" s="1" t="s">
        <v>1846</v>
      </c>
      <c r="M821" s="1" t="s">
        <v>1857</v>
      </c>
      <c r="O821" s="1" t="s">
        <v>700</v>
      </c>
      <c r="W821" s="1" t="s">
        <v>3248</v>
      </c>
    </row>
    <row r="822" spans="1:25">
      <c r="A822" s="1" t="s">
        <v>3933</v>
      </c>
      <c r="B822" s="1" t="s">
        <v>1878</v>
      </c>
      <c r="C822" s="1" t="s">
        <v>1823</v>
      </c>
      <c r="D822" s="1" t="s">
        <v>3363</v>
      </c>
      <c r="E822" s="1" t="s">
        <v>1729</v>
      </c>
      <c r="F822" s="2" t="s">
        <v>1728</v>
      </c>
      <c r="H822" s="1">
        <v>15</v>
      </c>
      <c r="I822" s="27"/>
      <c r="J822" s="1" t="s">
        <v>1730</v>
      </c>
      <c r="M822" s="1" t="s">
        <v>1857</v>
      </c>
      <c r="O822" s="1" t="s">
        <v>218</v>
      </c>
      <c r="P822" s="1" t="s">
        <v>1812</v>
      </c>
      <c r="W822" s="1" t="s">
        <v>3248</v>
      </c>
    </row>
    <row r="823" spans="1:25">
      <c r="A823" s="1" t="s">
        <v>3933</v>
      </c>
      <c r="B823" s="1" t="s">
        <v>1878</v>
      </c>
      <c r="C823" s="1" t="s">
        <v>1823</v>
      </c>
      <c r="D823" s="1" t="s">
        <v>3363</v>
      </c>
      <c r="E823" s="1" t="s">
        <v>1606</v>
      </c>
      <c r="F823" s="2" t="s">
        <v>1731</v>
      </c>
      <c r="H823" s="1">
        <v>11</v>
      </c>
      <c r="I823" s="27"/>
      <c r="J823" s="1" t="s">
        <v>1732</v>
      </c>
      <c r="M823" s="1" t="s">
        <v>1857</v>
      </c>
      <c r="O823" s="1" t="s">
        <v>218</v>
      </c>
      <c r="P823" s="1" t="s">
        <v>1812</v>
      </c>
      <c r="W823" s="1" t="s">
        <v>3248</v>
      </c>
    </row>
    <row r="824" spans="1:25">
      <c r="A824" s="1" t="s">
        <v>3933</v>
      </c>
      <c r="B824" s="1" t="s">
        <v>1878</v>
      </c>
      <c r="C824" s="1" t="s">
        <v>1733</v>
      </c>
      <c r="D824" s="1" t="s">
        <v>3499</v>
      </c>
      <c r="E824" s="1" t="s">
        <v>1988</v>
      </c>
      <c r="F824" s="2" t="s">
        <v>1858</v>
      </c>
      <c r="G824" s="2"/>
      <c r="H824" s="1">
        <v>9.5</v>
      </c>
      <c r="I824" s="27"/>
      <c r="J824" s="1" t="s">
        <v>1859</v>
      </c>
      <c r="O824" s="1" t="s">
        <v>1860</v>
      </c>
      <c r="W824" s="1" t="s">
        <v>3254</v>
      </c>
    </row>
    <row r="825" spans="1:25">
      <c r="A825" s="1" t="s">
        <v>3933</v>
      </c>
      <c r="B825" s="1" t="s">
        <v>1878</v>
      </c>
      <c r="C825" s="1" t="s">
        <v>1822</v>
      </c>
      <c r="D825" s="1" t="s">
        <v>3522</v>
      </c>
      <c r="E825" s="1" t="s">
        <v>1676</v>
      </c>
      <c r="F825" s="4" t="s">
        <v>3171</v>
      </c>
      <c r="H825" s="1">
        <v>6</v>
      </c>
      <c r="I825" s="27"/>
      <c r="J825" s="1" t="s">
        <v>1786</v>
      </c>
      <c r="O825" s="1" t="s">
        <v>218</v>
      </c>
      <c r="P825" s="1" t="s">
        <v>950</v>
      </c>
      <c r="W825" s="1" t="s">
        <v>3248</v>
      </c>
    </row>
    <row r="826" spans="1:25">
      <c r="A826" s="1" t="s">
        <v>3933</v>
      </c>
      <c r="B826" s="1" t="s">
        <v>1878</v>
      </c>
      <c r="C826" s="1" t="s">
        <v>1822</v>
      </c>
      <c r="D826" s="1" t="s">
        <v>3522</v>
      </c>
      <c r="E826" s="1" t="s">
        <v>1437</v>
      </c>
      <c r="F826" s="4" t="s">
        <v>3170</v>
      </c>
      <c r="H826" s="1">
        <v>7</v>
      </c>
      <c r="I826" s="27"/>
      <c r="J826" s="1" t="s">
        <v>1438</v>
      </c>
      <c r="O826" s="1" t="s">
        <v>1439</v>
      </c>
      <c r="P826" s="1" t="s">
        <v>1440</v>
      </c>
      <c r="W826" s="1" t="s">
        <v>3248</v>
      </c>
    </row>
    <row r="827" spans="1:25">
      <c r="A827" s="1" t="s">
        <v>3933</v>
      </c>
      <c r="B827" s="1" t="s">
        <v>1753</v>
      </c>
      <c r="C827" s="1" t="s">
        <v>1614</v>
      </c>
      <c r="D827" s="1" t="s">
        <v>3268</v>
      </c>
      <c r="E827" s="1" t="s">
        <v>1615</v>
      </c>
      <c r="F827" s="2" t="s">
        <v>1616</v>
      </c>
      <c r="H827" s="1">
        <v>22.5</v>
      </c>
      <c r="I827" s="27"/>
      <c r="J827" s="1" t="s">
        <v>890</v>
      </c>
      <c r="O827" s="1" t="s">
        <v>1690</v>
      </c>
      <c r="P827" s="1" t="s">
        <v>458</v>
      </c>
      <c r="W827" s="1" t="s">
        <v>3246</v>
      </c>
      <c r="Y827" s="1" t="s">
        <v>3368</v>
      </c>
    </row>
    <row r="828" spans="1:25">
      <c r="A828" s="1" t="s">
        <v>3933</v>
      </c>
      <c r="B828" s="1" t="s">
        <v>1753</v>
      </c>
      <c r="C828" s="1" t="s">
        <v>1614</v>
      </c>
      <c r="D828" s="1" t="s">
        <v>3268</v>
      </c>
      <c r="E828" s="1" t="s">
        <v>1768</v>
      </c>
      <c r="F828" s="2" t="s">
        <v>1769</v>
      </c>
      <c r="H828" s="1">
        <v>15</v>
      </c>
      <c r="I828" s="27"/>
      <c r="J828" s="1" t="s">
        <v>890</v>
      </c>
      <c r="O828" s="1" t="s">
        <v>1770</v>
      </c>
      <c r="P828" s="1" t="s">
        <v>1716</v>
      </c>
      <c r="W828" s="1" t="s">
        <v>3246</v>
      </c>
    </row>
    <row r="829" spans="1:25">
      <c r="A829" s="1" t="s">
        <v>3933</v>
      </c>
      <c r="B829" s="1" t="s">
        <v>1753</v>
      </c>
      <c r="C829" s="1" t="s">
        <v>1614</v>
      </c>
      <c r="D829" s="1" t="s">
        <v>3268</v>
      </c>
      <c r="E829" s="1" t="s">
        <v>1789</v>
      </c>
      <c r="F829" s="2" t="s">
        <v>1790</v>
      </c>
      <c r="H829" s="1">
        <v>33</v>
      </c>
      <c r="I829" s="27"/>
      <c r="J829" s="1" t="s">
        <v>890</v>
      </c>
      <c r="O829" s="1" t="s">
        <v>218</v>
      </c>
      <c r="P829" s="1" t="s">
        <v>458</v>
      </c>
      <c r="W829" s="1" t="s">
        <v>3246</v>
      </c>
    </row>
    <row r="830" spans="1:25">
      <c r="A830" s="1" t="s">
        <v>3933</v>
      </c>
      <c r="B830" s="1" t="s">
        <v>1753</v>
      </c>
      <c r="C830" s="1" t="s">
        <v>1754</v>
      </c>
      <c r="D830" s="1" t="s">
        <v>3398</v>
      </c>
      <c r="E830" s="1" t="s">
        <v>1628</v>
      </c>
      <c r="F830" s="2" t="s">
        <v>1629</v>
      </c>
      <c r="H830" s="1">
        <v>13</v>
      </c>
      <c r="I830" s="27"/>
      <c r="J830" s="1" t="s">
        <v>1633</v>
      </c>
      <c r="O830" s="1" t="s">
        <v>1890</v>
      </c>
      <c r="P830" s="1" t="s">
        <v>1631</v>
      </c>
      <c r="W830" t="s">
        <v>3248</v>
      </c>
    </row>
    <row r="831" spans="1:25">
      <c r="A831" s="1" t="s">
        <v>3933</v>
      </c>
      <c r="B831" s="1" t="s">
        <v>1753</v>
      </c>
      <c r="C831" s="1" t="s">
        <v>1754</v>
      </c>
      <c r="D831" s="1" t="s">
        <v>3398</v>
      </c>
      <c r="E831" s="1" t="s">
        <v>1758</v>
      </c>
      <c r="F831" s="2" t="s">
        <v>1759</v>
      </c>
      <c r="H831" s="1">
        <v>7</v>
      </c>
      <c r="I831" s="27"/>
      <c r="J831" s="1" t="s">
        <v>1761</v>
      </c>
      <c r="O831" s="1" t="s">
        <v>1891</v>
      </c>
      <c r="W831" s="1" t="s">
        <v>3248</v>
      </c>
    </row>
    <row r="832" spans="1:25">
      <c r="A832" s="1" t="s">
        <v>3933</v>
      </c>
      <c r="B832" s="1" t="s">
        <v>1753</v>
      </c>
      <c r="C832" s="1" t="s">
        <v>1754</v>
      </c>
      <c r="D832" s="1" t="s">
        <v>3398</v>
      </c>
      <c r="E832" s="1" t="s">
        <v>1766</v>
      </c>
      <c r="F832" s="2" t="s">
        <v>1687</v>
      </c>
      <c r="H832" s="1">
        <v>6.6</v>
      </c>
      <c r="I832" s="27"/>
      <c r="J832" s="1" t="s">
        <v>1688</v>
      </c>
      <c r="O832" s="1" t="s">
        <v>1689</v>
      </c>
      <c r="W832" t="s">
        <v>3246</v>
      </c>
    </row>
    <row r="833" spans="1:25">
      <c r="A833" s="1" t="s">
        <v>3933</v>
      </c>
      <c r="B833" s="1" t="s">
        <v>1753</v>
      </c>
      <c r="C833" s="1" t="s">
        <v>1754</v>
      </c>
      <c r="D833" s="1" t="s">
        <v>3398</v>
      </c>
      <c r="E833" s="1" t="s">
        <v>1568</v>
      </c>
      <c r="F833" s="2" t="s">
        <v>1806</v>
      </c>
      <c r="H833" s="1">
        <v>5.3</v>
      </c>
      <c r="I833" s="27"/>
      <c r="J833" s="1" t="s">
        <v>1807</v>
      </c>
      <c r="O833" s="1" t="s">
        <v>1808</v>
      </c>
      <c r="W833" t="s">
        <v>3246</v>
      </c>
    </row>
    <row r="834" spans="1:25">
      <c r="A834" s="1" t="s">
        <v>3933</v>
      </c>
      <c r="B834" s="1" t="s">
        <v>1753</v>
      </c>
      <c r="C834" s="1" t="s">
        <v>1813</v>
      </c>
      <c r="D834" s="1" t="s">
        <v>3399</v>
      </c>
      <c r="E834" s="1" t="s">
        <v>1814</v>
      </c>
      <c r="F834" s="2" t="s">
        <v>1815</v>
      </c>
      <c r="H834" s="1">
        <v>18</v>
      </c>
      <c r="I834" s="27"/>
      <c r="J834" s="1" t="s">
        <v>1816</v>
      </c>
      <c r="O834" s="1" t="s">
        <v>1690</v>
      </c>
      <c r="P834" s="1" t="s">
        <v>458</v>
      </c>
      <c r="W834" s="1" t="s">
        <v>3246</v>
      </c>
    </row>
    <row r="835" spans="1:25">
      <c r="A835" s="1" t="s">
        <v>3933</v>
      </c>
      <c r="B835" s="1" t="s">
        <v>1753</v>
      </c>
      <c r="C835" s="1" t="s">
        <v>1813</v>
      </c>
      <c r="D835" s="1" t="s">
        <v>3399</v>
      </c>
      <c r="E835" s="1" t="s">
        <v>3367</v>
      </c>
      <c r="F835" s="2" t="s">
        <v>1819</v>
      </c>
      <c r="H835" s="1">
        <v>2.2000000000000002</v>
      </c>
      <c r="I835" s="27"/>
      <c r="J835" s="1" t="s">
        <v>1820</v>
      </c>
      <c r="O835" s="1" t="s">
        <v>218</v>
      </c>
      <c r="P835" s="1" t="s">
        <v>1694</v>
      </c>
      <c r="W835" s="1" t="s">
        <v>3246</v>
      </c>
    </row>
    <row r="836" spans="1:25">
      <c r="A836" s="1" t="s">
        <v>3933</v>
      </c>
      <c r="B836" s="1" t="s">
        <v>1753</v>
      </c>
      <c r="C836" s="1" t="s">
        <v>1813</v>
      </c>
      <c r="D836" s="1" t="s">
        <v>3399</v>
      </c>
      <c r="E836" s="1" t="s">
        <v>1821</v>
      </c>
      <c r="F836" s="2" t="s">
        <v>1714</v>
      </c>
      <c r="H836" s="1">
        <v>16.899999999999999</v>
      </c>
      <c r="I836" s="27"/>
      <c r="J836" s="1" t="s">
        <v>1715</v>
      </c>
      <c r="O836" s="1" t="s">
        <v>1690</v>
      </c>
      <c r="P836" s="1" t="s">
        <v>1716</v>
      </c>
      <c r="W836" s="1" t="s">
        <v>3246</v>
      </c>
    </row>
    <row r="837" spans="1:25">
      <c r="A837" s="1" t="s">
        <v>3933</v>
      </c>
      <c r="B837" s="1" t="s">
        <v>1753</v>
      </c>
      <c r="C837" s="1" t="s">
        <v>1544</v>
      </c>
      <c r="D837" s="1" t="s">
        <v>3403</v>
      </c>
      <c r="E837" s="1" t="s">
        <v>1744</v>
      </c>
      <c r="F837" s="2" t="s">
        <v>1745</v>
      </c>
      <c r="H837" s="1">
        <v>18.2</v>
      </c>
      <c r="I837" s="27"/>
      <c r="J837" s="1" t="s">
        <v>1786</v>
      </c>
      <c r="O837" s="1" t="s">
        <v>218</v>
      </c>
      <c r="P837" s="1" t="s">
        <v>1621</v>
      </c>
      <c r="W837" s="1" t="s">
        <v>3246</v>
      </c>
      <c r="Y837" s="1" t="s">
        <v>3112</v>
      </c>
    </row>
    <row r="838" spans="1:25">
      <c r="A838" s="1" t="s">
        <v>3933</v>
      </c>
      <c r="B838" s="1" t="s">
        <v>1218</v>
      </c>
      <c r="C838" s="1" t="s">
        <v>1203</v>
      </c>
      <c r="D838" s="1" t="s">
        <v>3375</v>
      </c>
      <c r="E838" s="1" t="s">
        <v>1204</v>
      </c>
      <c r="F838" s="4" t="s">
        <v>1205</v>
      </c>
      <c r="H838" s="1">
        <v>67</v>
      </c>
      <c r="I838" s="27"/>
      <c r="J838" s="1" t="s">
        <v>1477</v>
      </c>
      <c r="O838" s="1" t="s">
        <v>218</v>
      </c>
      <c r="P838" s="1" t="s">
        <v>1352</v>
      </c>
      <c r="W838" t="s">
        <v>3254</v>
      </c>
      <c r="Y838" s="1" t="s">
        <v>3369</v>
      </c>
    </row>
    <row r="839" spans="1:25">
      <c r="A839" s="1" t="s">
        <v>3933</v>
      </c>
      <c r="B839" s="1" t="s">
        <v>1218</v>
      </c>
      <c r="C839" s="1" t="s">
        <v>1203</v>
      </c>
      <c r="D839" s="1" t="s">
        <v>3375</v>
      </c>
      <c r="E839" s="1" t="s">
        <v>1209</v>
      </c>
      <c r="F839" s="4" t="s">
        <v>1210</v>
      </c>
      <c r="H839" s="1">
        <v>25</v>
      </c>
      <c r="I839" s="27"/>
      <c r="J839" s="1" t="s">
        <v>1065</v>
      </c>
      <c r="O839" s="1" t="s">
        <v>1066</v>
      </c>
      <c r="W839" s="1" t="s">
        <v>3254</v>
      </c>
    </row>
    <row r="840" spans="1:25">
      <c r="A840" s="1" t="s">
        <v>3933</v>
      </c>
      <c r="B840" s="1" t="s">
        <v>1218</v>
      </c>
      <c r="C840" s="1" t="s">
        <v>1482</v>
      </c>
      <c r="D840" s="1" t="s">
        <v>3471</v>
      </c>
      <c r="E840" s="1" t="s">
        <v>1483</v>
      </c>
      <c r="F840" s="4" t="s">
        <v>1484</v>
      </c>
      <c r="H840" s="1">
        <v>100</v>
      </c>
      <c r="I840" s="27"/>
      <c r="J840" s="1" t="s">
        <v>1607</v>
      </c>
      <c r="O840" s="1" t="s">
        <v>218</v>
      </c>
      <c r="P840" s="1" t="s">
        <v>1481</v>
      </c>
      <c r="W840" s="1" t="s">
        <v>3254</v>
      </c>
    </row>
    <row r="841" spans="1:25">
      <c r="A841" s="1" t="s">
        <v>3933</v>
      </c>
      <c r="B841" s="1" t="s">
        <v>1218</v>
      </c>
      <c r="C841" s="1" t="s">
        <v>1482</v>
      </c>
      <c r="D841" s="1" t="s">
        <v>3471</v>
      </c>
      <c r="E841" s="1" t="s">
        <v>1420</v>
      </c>
      <c r="F841" s="4" t="s">
        <v>1421</v>
      </c>
      <c r="H841" s="1">
        <v>130</v>
      </c>
      <c r="I841" s="27"/>
      <c r="J841" s="1" t="s">
        <v>1422</v>
      </c>
      <c r="O841" s="1" t="s">
        <v>1497</v>
      </c>
      <c r="P841" s="1" t="s">
        <v>1352</v>
      </c>
      <c r="W841" s="1" t="s">
        <v>3254</v>
      </c>
    </row>
  </sheetData>
  <sortState ref="A10:Y841">
    <sortCondition ref="A11:A841"/>
    <sortCondition ref="B11:B841"/>
    <sortCondition ref="C11:C841"/>
  </sortState>
  <phoneticPr fontId="16" type="noConversion"/>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Statistics</vt:lpstr>
      <vt:lpstr>Database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Glaser</dc:creator>
  <cp:lastModifiedBy>One Earth</cp:lastModifiedBy>
  <cp:lastPrinted>2014-03-25T17:37:39Z</cp:lastPrinted>
  <dcterms:created xsi:type="dcterms:W3CDTF">2014-02-10T23:35:42Z</dcterms:created>
  <dcterms:modified xsi:type="dcterms:W3CDTF">2017-06-02T21:49:02Z</dcterms:modified>
</cp:coreProperties>
</file>